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delmanis\Pictures\"/>
    </mc:Choice>
  </mc:AlternateContent>
  <xr:revisionPtr revIDLastSave="0" documentId="13_ncr:1_{978E6913-CA1B-4476-A2D5-D84229D06400}" xr6:coauthVersionLast="47" xr6:coauthVersionMax="47" xr10:uidLastSave="{00000000-0000-0000-0000-000000000000}"/>
  <bookViews>
    <workbookView xWindow="-98" yWindow="-98" windowWidth="28996" windowHeight="15796" xr2:uid="{8D5B40B1-26C6-453C-A469-397AB39EF8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H17" i="1" s="1"/>
  <c r="C17" i="1"/>
  <c r="C16" i="1"/>
  <c r="D16" i="1" s="1"/>
  <c r="C15" i="1"/>
  <c r="D15" i="1" s="1"/>
  <c r="C14" i="1"/>
  <c r="D14" i="1" s="1"/>
  <c r="D13" i="1"/>
  <c r="H13" i="1" s="1"/>
  <c r="C13" i="1"/>
  <c r="C12" i="1"/>
  <c r="D12" i="1" s="1"/>
  <c r="C11" i="1"/>
  <c r="D11" i="1" s="1"/>
  <c r="C10" i="1"/>
  <c r="D10" i="1" s="1"/>
  <c r="C9" i="1"/>
  <c r="D9" i="1" s="1"/>
  <c r="C8" i="1"/>
  <c r="D8" i="1" s="1"/>
  <c r="D7" i="1"/>
  <c r="H7" i="1" s="1"/>
  <c r="C7" i="1"/>
  <c r="C6" i="1"/>
  <c r="D6" i="1" s="1"/>
  <c r="C5" i="1"/>
  <c r="D5" i="1" s="1"/>
  <c r="C4" i="1"/>
  <c r="D4" i="1" s="1"/>
  <c r="C3" i="1"/>
  <c r="D3" i="1" s="1"/>
  <c r="H9" i="1" l="1"/>
  <c r="E9" i="1"/>
  <c r="H10" i="1"/>
  <c r="E10" i="1"/>
  <c r="H11" i="1"/>
  <c r="E11" i="1"/>
  <c r="H12" i="1"/>
  <c r="E12" i="1"/>
  <c r="H3" i="1"/>
  <c r="E3" i="1"/>
  <c r="H4" i="1"/>
  <c r="E4" i="1"/>
  <c r="K13" i="1"/>
  <c r="I13" i="1"/>
  <c r="E5" i="1"/>
  <c r="H5" i="1"/>
  <c r="H14" i="1"/>
  <c r="E14" i="1"/>
  <c r="H6" i="1"/>
  <c r="E6" i="1"/>
  <c r="H15" i="1"/>
  <c r="E15" i="1"/>
  <c r="E16" i="1"/>
  <c r="H16" i="1"/>
  <c r="K7" i="1"/>
  <c r="I7" i="1"/>
  <c r="H8" i="1"/>
  <c r="E8" i="1"/>
  <c r="K17" i="1"/>
  <c r="I17" i="1"/>
  <c r="E7" i="1"/>
  <c r="E13" i="1"/>
  <c r="E17" i="1"/>
  <c r="K15" i="1" l="1"/>
  <c r="I15" i="1"/>
  <c r="K6" i="1"/>
  <c r="I6" i="1"/>
  <c r="K5" i="1"/>
  <c r="I5" i="1"/>
  <c r="K14" i="1"/>
  <c r="I14" i="1"/>
  <c r="O13" i="1"/>
  <c r="N13" i="1"/>
  <c r="L13" i="1"/>
  <c r="K4" i="1"/>
  <c r="I4" i="1"/>
  <c r="O17" i="1"/>
  <c r="N17" i="1"/>
  <c r="L17" i="1"/>
  <c r="I3" i="1"/>
  <c r="K3" i="1"/>
  <c r="K8" i="1"/>
  <c r="I8" i="1"/>
  <c r="K12" i="1"/>
  <c r="I12" i="1"/>
  <c r="K11" i="1"/>
  <c r="I11" i="1"/>
  <c r="K16" i="1"/>
  <c r="I16" i="1"/>
  <c r="K10" i="1"/>
  <c r="I10" i="1"/>
  <c r="N7" i="1"/>
  <c r="O7" i="1"/>
  <c r="L7" i="1"/>
  <c r="K9" i="1"/>
  <c r="I9" i="1"/>
  <c r="O3" i="1" l="1"/>
  <c r="N3" i="1"/>
  <c r="L3" i="1"/>
  <c r="O9" i="1"/>
  <c r="N9" i="1"/>
  <c r="L9" i="1"/>
  <c r="O4" i="1"/>
  <c r="N4" i="1"/>
  <c r="L4" i="1"/>
  <c r="N10" i="1"/>
  <c r="L10" i="1"/>
  <c r="O10" i="1"/>
  <c r="O16" i="1"/>
  <c r="N16" i="1"/>
  <c r="L16" i="1"/>
  <c r="O14" i="1"/>
  <c r="N14" i="1"/>
  <c r="L14" i="1"/>
  <c r="O11" i="1"/>
  <c r="N11" i="1"/>
  <c r="L11" i="1"/>
  <c r="O5" i="1"/>
  <c r="N5" i="1"/>
  <c r="L5" i="1"/>
  <c r="L12" i="1"/>
  <c r="O12" i="1"/>
  <c r="N12" i="1"/>
  <c r="O6" i="1"/>
  <c r="N6" i="1"/>
  <c r="L6" i="1"/>
  <c r="O8" i="1"/>
  <c r="N8" i="1"/>
  <c r="L8" i="1"/>
  <c r="O15" i="1"/>
  <c r="N15" i="1"/>
  <c r="L15" i="1"/>
</calcChain>
</file>

<file path=xl/sharedStrings.xml><?xml version="1.0" encoding="utf-8"?>
<sst xmlns="http://schemas.openxmlformats.org/spreadsheetml/2006/main" count="29" uniqueCount="27">
  <si>
    <t>Dental Officer Agreement</t>
  </si>
  <si>
    <t>Current</t>
  </si>
  <si>
    <t>$1,000 to base</t>
  </si>
  <si>
    <t>Wage rise 3.5%</t>
  </si>
  <si>
    <t>% Increase to base</t>
  </si>
  <si>
    <t>One-Off</t>
  </si>
  <si>
    <t>Wage rise 3%</t>
  </si>
  <si>
    <t>% Increase to Base</t>
  </si>
  <si>
    <t>Increase over 3 years - $</t>
  </si>
  <si>
    <t>Increase over 3 years - %</t>
  </si>
  <si>
    <t>Original Offer</t>
  </si>
  <si>
    <t>Dollar Diff</t>
  </si>
  <si>
    <t>DO Level 1 Year 1</t>
  </si>
  <si>
    <t>DO Level 1 Year 2</t>
  </si>
  <si>
    <t>DO Level 2 Year 1</t>
  </si>
  <si>
    <t>DO Level 2 Year 2</t>
  </si>
  <si>
    <t>DO Level 3 Year 1</t>
  </si>
  <si>
    <t>DO Level 3 Year 2</t>
  </si>
  <si>
    <t>DO Level 3 Year 3</t>
  </si>
  <si>
    <t>DO Level 3 Year 4</t>
  </si>
  <si>
    <t>DO Level 3 Year 5</t>
  </si>
  <si>
    <t>DO Level 3 Year 6</t>
  </si>
  <si>
    <t>DO Level 4 Year 1</t>
  </si>
  <si>
    <t>DO Level 4 Year 2</t>
  </si>
  <si>
    <t>DO Level 4 Year 3</t>
  </si>
  <si>
    <t>DO Level 6 Year 1</t>
  </si>
  <si>
    <t>DO Level 6 Year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</si>
</sst>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7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164" fontId="0" fillId="3" borderId="2" xfId="1" applyNumberFormat="1" applyFont="1" applyFill="1" applyBorder="1" applyAlignment="1">
      <alignment horizontal="center" wrapText="1"/>
    </xf>
    <xf numFmtId="165" fontId="0" fillId="3" borderId="2" xfId="2" applyNumberFormat="1" applyFon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/>
    </xf>
    <xf numFmtId="9" fontId="0" fillId="3" borderId="2" xfId="2" applyFont="1" applyFill="1" applyBorder="1" applyAlignment="1">
      <alignment horizontal="center"/>
    </xf>
    <xf numFmtId="164" fontId="0" fillId="3" borderId="2" xfId="0" applyNumberFormat="1" applyFill="1" applyBorder="1"/>
    <xf numFmtId="165" fontId="0" fillId="3" borderId="2" xfId="2" applyNumberFormat="1" applyFont="1" applyFill="1" applyBorder="1" applyAlignment="1">
      <alignment horizontal="center"/>
    </xf>
    <xf numFmtId="164" fontId="0" fillId="3" borderId="2" xfId="1" applyNumberFormat="1" applyFont="1" applyFill="1" applyBorder="1" applyAlignment="1">
      <alignment horizontal="center"/>
    </xf>
    <xf numFmtId="6" fontId="0" fillId="3" borderId="2" xfId="0" applyNumberForma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6" fontId="0" fillId="4" borderId="2" xfId="0" applyNumberFormat="1" applyFill="1" applyBorder="1" applyAlignment="1">
      <alignment vertical="center" wrapText="1"/>
    </xf>
    <xf numFmtId="164" fontId="0" fillId="4" borderId="2" xfId="1" applyNumberFormat="1" applyFont="1" applyFill="1" applyBorder="1" applyAlignment="1">
      <alignment horizontal="center" wrapText="1"/>
    </xf>
    <xf numFmtId="165" fontId="0" fillId="4" borderId="2" xfId="2" applyNumberFormat="1" applyFont="1" applyFill="1" applyBorder="1" applyAlignment="1">
      <alignment horizontal="center" wrapText="1"/>
    </xf>
    <xf numFmtId="164" fontId="0" fillId="4" borderId="2" xfId="0" applyNumberFormat="1" applyFill="1" applyBorder="1" applyAlignment="1">
      <alignment horizontal="center"/>
    </xf>
    <xf numFmtId="9" fontId="0" fillId="4" borderId="2" xfId="2" applyFont="1" applyFill="1" applyBorder="1" applyAlignment="1">
      <alignment horizontal="center"/>
    </xf>
    <xf numFmtId="164" fontId="0" fillId="4" borderId="2" xfId="0" applyNumberFormat="1" applyFill="1" applyBorder="1"/>
    <xf numFmtId="165" fontId="0" fillId="4" borderId="2" xfId="2" applyNumberFormat="1" applyFont="1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0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FACDC-1A91-4771-B3F5-3963AEC94462}">
  <dimension ref="A1:Q17"/>
  <sheetViews>
    <sheetView tabSelected="1" workbookViewId="0">
      <selection activeCell="D9" sqref="D9"/>
    </sheetView>
  </sheetViews>
  <sheetFormatPr defaultRowHeight="14.25" x14ac:dyDescent="0.45"/>
  <cols>
    <col min="1" max="6" width="10.59765625" customWidth="1"/>
    <col min="7" max="7" width="1.73046875" customWidth="1"/>
    <col min="8" max="9" width="10.59765625" customWidth="1"/>
    <col min="10" max="10" width="1.73046875" customWidth="1"/>
    <col min="11" max="12" width="10.59765625" customWidth="1"/>
    <col min="13" max="13" width="1.796875" customWidth="1"/>
    <col min="14" max="17" width="10.46484375" customWidth="1"/>
  </cols>
  <sheetData>
    <row r="1" spans="1:17" x14ac:dyDescent="0.45">
      <c r="B1" s="25">
        <v>44896</v>
      </c>
      <c r="C1" s="26"/>
      <c r="D1" s="26"/>
      <c r="E1" s="26"/>
      <c r="F1" s="26"/>
      <c r="H1" s="25">
        <v>45261</v>
      </c>
      <c r="I1" s="26"/>
      <c r="L1" s="1">
        <v>45627</v>
      </c>
    </row>
    <row r="2" spans="1:17" ht="51" customHeight="1" x14ac:dyDescent="0.4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22"/>
      <c r="H2" s="3" t="s">
        <v>6</v>
      </c>
      <c r="I2" s="3" t="s">
        <v>7</v>
      </c>
      <c r="J2" s="24"/>
      <c r="K2" s="3" t="s">
        <v>6</v>
      </c>
      <c r="L2" s="3" t="s">
        <v>7</v>
      </c>
      <c r="N2" s="3" t="s">
        <v>8</v>
      </c>
      <c r="O2" s="3" t="s">
        <v>9</v>
      </c>
      <c r="P2" s="3" t="s">
        <v>10</v>
      </c>
      <c r="Q2" s="3" t="s">
        <v>11</v>
      </c>
    </row>
    <row r="3" spans="1:17" ht="29.75" customHeight="1" x14ac:dyDescent="0.45">
      <c r="A3" s="4" t="s">
        <v>12</v>
      </c>
      <c r="B3" s="5">
        <v>116601</v>
      </c>
      <c r="C3" s="5">
        <f>B3+1000</f>
        <v>117601</v>
      </c>
      <c r="D3" s="5">
        <f>C3*1.035</f>
        <v>121717.03499999999</v>
      </c>
      <c r="E3" s="6">
        <f>(D3-B3)/B3</f>
        <v>4.3876424730491068E-2</v>
      </c>
      <c r="F3" s="5">
        <v>1000</v>
      </c>
      <c r="G3" s="23"/>
      <c r="H3" s="7">
        <f>D3*1.03</f>
        <v>125368.54604999999</v>
      </c>
      <c r="I3" s="8">
        <f>(H3-D3)/D3</f>
        <v>3.0000000000000009E-2</v>
      </c>
      <c r="J3" s="24"/>
      <c r="K3" s="7">
        <f>H3*1.03</f>
        <v>129129.6024315</v>
      </c>
      <c r="L3" s="8">
        <f>(K3-H3)/H3</f>
        <v>3.0000000000000051E-2</v>
      </c>
      <c r="N3" s="9">
        <f>K3-B3</f>
        <v>12528.602431499996</v>
      </c>
      <c r="O3" s="10">
        <f>(K3-B3)/B3</f>
        <v>0.10744849899657803</v>
      </c>
      <c r="P3" s="10">
        <v>8.2143749999999918E-2</v>
      </c>
      <c r="Q3" s="11">
        <v>2950.5590377500048</v>
      </c>
    </row>
    <row r="4" spans="1:17" ht="29.75" customHeight="1" x14ac:dyDescent="0.45">
      <c r="A4" s="4" t="s">
        <v>13</v>
      </c>
      <c r="B4" s="12">
        <v>127649</v>
      </c>
      <c r="C4" s="5">
        <f t="shared" ref="C4:C17" si="0">B4+1000</f>
        <v>128649</v>
      </c>
      <c r="D4" s="5">
        <f t="shared" ref="D4:D17" si="1">C4*1.035</f>
        <v>133151.715</v>
      </c>
      <c r="E4" s="6">
        <f t="shared" ref="E4:E17" si="2">(D4-B4)/B4</f>
        <v>4.3108171626883067E-2</v>
      </c>
      <c r="F4" s="5">
        <v>1000</v>
      </c>
      <c r="G4" s="23"/>
      <c r="H4" s="7">
        <f t="shared" ref="H4:H17" si="3">D4*1.03</f>
        <v>137146.26645</v>
      </c>
      <c r="I4" s="8">
        <f t="shared" ref="I4:I17" si="4">(H4-D4)/D4</f>
        <v>2.9999999999999992E-2</v>
      </c>
      <c r="J4" s="24"/>
      <c r="K4" s="7">
        <f t="shared" ref="K4:K17" si="5">H4*1.03</f>
        <v>141260.65444350001</v>
      </c>
      <c r="L4" s="8">
        <f t="shared" ref="L4:L17" si="6">(K4-H4)/H4</f>
        <v>3.000000000000011E-2</v>
      </c>
      <c r="N4" s="9">
        <f t="shared" ref="N4:N17" si="7">K4-B4</f>
        <v>13611.654443500011</v>
      </c>
      <c r="O4" s="10">
        <f t="shared" ref="O4:O17" si="8">(K4-B4)/B4</f>
        <v>0.10663345927896035</v>
      </c>
      <c r="P4" s="10">
        <v>8.2143749999999682E-2</v>
      </c>
      <c r="Q4" s="11">
        <v>3126.0868997500511</v>
      </c>
    </row>
    <row r="5" spans="1:17" ht="29.75" customHeight="1" x14ac:dyDescent="0.45">
      <c r="A5" s="13" t="s">
        <v>14</v>
      </c>
      <c r="B5" s="14">
        <v>133637</v>
      </c>
      <c r="C5" s="15">
        <f t="shared" si="0"/>
        <v>134637</v>
      </c>
      <c r="D5" s="15">
        <f t="shared" si="1"/>
        <v>139349.29499999998</v>
      </c>
      <c r="E5" s="16">
        <f t="shared" si="2"/>
        <v>4.27448610788927E-2</v>
      </c>
      <c r="F5" s="15">
        <v>1000</v>
      </c>
      <c r="G5" s="23"/>
      <c r="H5" s="17">
        <f t="shared" si="3"/>
        <v>143529.77385</v>
      </c>
      <c r="I5" s="18">
        <f t="shared" si="4"/>
        <v>3.0000000000000103E-2</v>
      </c>
      <c r="J5" s="24"/>
      <c r="K5" s="17">
        <f t="shared" si="5"/>
        <v>147835.66706549999</v>
      </c>
      <c r="L5" s="18">
        <f t="shared" si="6"/>
        <v>2.999999999999995E-2</v>
      </c>
      <c r="N5" s="19">
        <f t="shared" si="7"/>
        <v>14198.667065499991</v>
      </c>
      <c r="O5" s="20">
        <f t="shared" si="8"/>
        <v>0.10624802311859732</v>
      </c>
      <c r="P5" s="20">
        <v>8.2143750000000001E-2</v>
      </c>
      <c r="Q5" s="21">
        <v>3221.2227467499906</v>
      </c>
    </row>
    <row r="6" spans="1:17" ht="29.75" customHeight="1" x14ac:dyDescent="0.45">
      <c r="A6" s="13" t="s">
        <v>15</v>
      </c>
      <c r="B6" s="14">
        <v>139081</v>
      </c>
      <c r="C6" s="15">
        <f t="shared" si="0"/>
        <v>140081</v>
      </c>
      <c r="D6" s="15">
        <f t="shared" si="1"/>
        <v>144983.83499999999</v>
      </c>
      <c r="E6" s="16">
        <f t="shared" si="2"/>
        <v>4.2441706631387403E-2</v>
      </c>
      <c r="F6" s="15">
        <v>1000</v>
      </c>
      <c r="G6" s="23"/>
      <c r="H6" s="17">
        <f t="shared" si="3"/>
        <v>149333.35005000001</v>
      </c>
      <c r="I6" s="18">
        <f t="shared" si="4"/>
        <v>3.0000000000000113E-2</v>
      </c>
      <c r="J6" s="24"/>
      <c r="K6" s="17">
        <f t="shared" si="5"/>
        <v>153813.35055150001</v>
      </c>
      <c r="L6" s="18">
        <f t="shared" si="6"/>
        <v>3.0000000000000041E-2</v>
      </c>
      <c r="N6" s="19">
        <f t="shared" si="7"/>
        <v>14732.350551500014</v>
      </c>
      <c r="O6" s="20">
        <f t="shared" si="8"/>
        <v>0.10592640656523906</v>
      </c>
      <c r="P6" s="20">
        <v>8.2143749999999904E-2</v>
      </c>
      <c r="Q6" s="21">
        <v>3307.7156577500282</v>
      </c>
    </row>
    <row r="7" spans="1:17" ht="29.75" customHeight="1" x14ac:dyDescent="0.45">
      <c r="A7" s="4" t="s">
        <v>16</v>
      </c>
      <c r="B7" s="12">
        <v>142365</v>
      </c>
      <c r="C7" s="5">
        <f t="shared" si="0"/>
        <v>143365</v>
      </c>
      <c r="D7" s="5">
        <f t="shared" si="1"/>
        <v>148382.77499999999</v>
      </c>
      <c r="E7" s="6">
        <f t="shared" si="2"/>
        <v>4.2270045306079404E-2</v>
      </c>
      <c r="F7" s="5">
        <v>1000</v>
      </c>
      <c r="G7" s="23"/>
      <c r="H7" s="7">
        <f t="shared" si="3"/>
        <v>152834.25824999998</v>
      </c>
      <c r="I7" s="8">
        <f t="shared" si="4"/>
        <v>2.9999999999999936E-2</v>
      </c>
      <c r="J7" s="24"/>
      <c r="K7" s="7">
        <f t="shared" si="5"/>
        <v>157419.28599749997</v>
      </c>
      <c r="L7" s="8">
        <f t="shared" si="6"/>
        <v>2.9999999999999933E-2</v>
      </c>
      <c r="N7" s="9">
        <f t="shared" si="7"/>
        <v>15054.285997499974</v>
      </c>
      <c r="O7" s="10">
        <f t="shared" si="8"/>
        <v>0.1057442910652195</v>
      </c>
      <c r="P7" s="10">
        <v>8.214374999999989E-2</v>
      </c>
      <c r="Q7" s="11">
        <v>3359.8910287499893</v>
      </c>
    </row>
    <row r="8" spans="1:17" ht="29.75" customHeight="1" x14ac:dyDescent="0.45">
      <c r="A8" s="4" t="s">
        <v>17</v>
      </c>
      <c r="B8" s="12">
        <v>156049</v>
      </c>
      <c r="C8" s="5">
        <f t="shared" si="0"/>
        <v>157049</v>
      </c>
      <c r="D8" s="5">
        <f t="shared" si="1"/>
        <v>162545.715</v>
      </c>
      <c r="E8" s="6">
        <f t="shared" si="2"/>
        <v>4.1632532089279625E-2</v>
      </c>
      <c r="F8" s="5">
        <v>1000</v>
      </c>
      <c r="G8" s="23"/>
      <c r="H8" s="7">
        <f t="shared" si="3"/>
        <v>167422.08645</v>
      </c>
      <c r="I8" s="8">
        <f t="shared" si="4"/>
        <v>3.0000000000000037E-2</v>
      </c>
      <c r="J8" s="24"/>
      <c r="K8" s="7">
        <f t="shared" si="5"/>
        <v>172444.74904349999</v>
      </c>
      <c r="L8" s="8">
        <f t="shared" si="6"/>
        <v>2.999999999999994E-2</v>
      </c>
      <c r="N8" s="9">
        <f t="shared" si="7"/>
        <v>16395.749043499993</v>
      </c>
      <c r="O8" s="10">
        <f t="shared" si="8"/>
        <v>0.10506795329351673</v>
      </c>
      <c r="P8" s="10">
        <v>8.2143749999999779E-2</v>
      </c>
      <c r="Q8" s="11">
        <v>3577.2989997500263</v>
      </c>
    </row>
    <row r="9" spans="1:17" ht="29.75" customHeight="1" x14ac:dyDescent="0.45">
      <c r="A9" s="4" t="s">
        <v>18</v>
      </c>
      <c r="B9" s="12">
        <v>168266</v>
      </c>
      <c r="C9" s="5">
        <f t="shared" si="0"/>
        <v>169266</v>
      </c>
      <c r="D9" s="5">
        <f t="shared" si="1"/>
        <v>175190.31</v>
      </c>
      <c r="E9" s="6">
        <f t="shared" si="2"/>
        <v>4.1150975241581768E-2</v>
      </c>
      <c r="F9" s="5">
        <v>1000</v>
      </c>
      <c r="G9" s="23"/>
      <c r="H9" s="7">
        <f t="shared" si="3"/>
        <v>180446.01930000001</v>
      </c>
      <c r="I9" s="8">
        <f t="shared" si="4"/>
        <v>3.0000000000000096E-2</v>
      </c>
      <c r="J9" s="24"/>
      <c r="K9" s="7">
        <f t="shared" si="5"/>
        <v>185859.39987900003</v>
      </c>
      <c r="L9" s="8">
        <f t="shared" si="6"/>
        <v>3.0000000000000103E-2</v>
      </c>
      <c r="N9" s="9">
        <f t="shared" si="7"/>
        <v>17593.399879000033</v>
      </c>
      <c r="O9" s="10">
        <f t="shared" si="8"/>
        <v>0.10455706963379431</v>
      </c>
      <c r="P9" s="10">
        <v>8.2143749999999849E-2</v>
      </c>
      <c r="Q9" s="11">
        <v>3771.3996415000584</v>
      </c>
    </row>
    <row r="10" spans="1:17" ht="29.75" customHeight="1" x14ac:dyDescent="0.45">
      <c r="A10" s="4" t="s">
        <v>19</v>
      </c>
      <c r="B10" s="12">
        <v>173372</v>
      </c>
      <c r="C10" s="5">
        <f t="shared" si="0"/>
        <v>174372</v>
      </c>
      <c r="D10" s="5">
        <f t="shared" si="1"/>
        <v>180475.02</v>
      </c>
      <c r="E10" s="6">
        <f t="shared" si="2"/>
        <v>4.0969822116604694E-2</v>
      </c>
      <c r="F10" s="5">
        <v>1000</v>
      </c>
      <c r="G10" s="23"/>
      <c r="H10" s="7">
        <f t="shared" si="3"/>
        <v>185889.27059999999</v>
      </c>
      <c r="I10" s="8">
        <f t="shared" si="4"/>
        <v>0.03</v>
      </c>
      <c r="J10" s="24"/>
      <c r="K10" s="7">
        <f t="shared" si="5"/>
        <v>191465.948718</v>
      </c>
      <c r="L10" s="8">
        <f t="shared" si="6"/>
        <v>3.0000000000000058E-2</v>
      </c>
      <c r="N10" s="9">
        <f t="shared" si="7"/>
        <v>18093.948718</v>
      </c>
      <c r="O10" s="10">
        <f t="shared" si="8"/>
        <v>0.10436488428350599</v>
      </c>
      <c r="P10" s="10">
        <v>8.2143749999999849E-2</v>
      </c>
      <c r="Q10" s="11">
        <v>3852.5224930000259</v>
      </c>
    </row>
    <row r="11" spans="1:17" ht="29.75" customHeight="1" x14ac:dyDescent="0.45">
      <c r="A11" s="4" t="s">
        <v>20</v>
      </c>
      <c r="B11" s="12">
        <v>178862</v>
      </c>
      <c r="C11" s="5">
        <f t="shared" si="0"/>
        <v>179862</v>
      </c>
      <c r="D11" s="5">
        <f t="shared" si="1"/>
        <v>186157.16999999998</v>
      </c>
      <c r="E11" s="6">
        <f t="shared" si="2"/>
        <v>4.0786584070400554E-2</v>
      </c>
      <c r="F11" s="5">
        <v>1000</v>
      </c>
      <c r="G11" s="23"/>
      <c r="H11" s="7">
        <f t="shared" si="3"/>
        <v>191741.88509999998</v>
      </c>
      <c r="I11" s="8">
        <f t="shared" si="4"/>
        <v>3.0000000000000009E-2</v>
      </c>
      <c r="J11" s="24"/>
      <c r="K11" s="7">
        <f t="shared" si="5"/>
        <v>197494.141653</v>
      </c>
      <c r="L11" s="8">
        <f t="shared" si="6"/>
        <v>3.0000000000000075E-2</v>
      </c>
      <c r="N11" s="9">
        <f t="shared" si="7"/>
        <v>18632.141652999999</v>
      </c>
      <c r="O11" s="10">
        <f t="shared" si="8"/>
        <v>0.10417048704028804</v>
      </c>
      <c r="P11" s="10">
        <v>8.2143749999999932E-2</v>
      </c>
      <c r="Q11" s="11">
        <v>3939.7462405000115</v>
      </c>
    </row>
    <row r="12" spans="1:17" ht="29.75" customHeight="1" x14ac:dyDescent="0.45">
      <c r="A12" s="4" t="s">
        <v>21</v>
      </c>
      <c r="B12" s="12">
        <v>183317</v>
      </c>
      <c r="C12" s="5">
        <f t="shared" si="0"/>
        <v>184317</v>
      </c>
      <c r="D12" s="5">
        <f t="shared" si="1"/>
        <v>190768.09499999997</v>
      </c>
      <c r="E12" s="6">
        <f t="shared" si="2"/>
        <v>4.0645957548945115E-2</v>
      </c>
      <c r="F12" s="5">
        <v>1000</v>
      </c>
      <c r="G12" s="23"/>
      <c r="H12" s="7">
        <f t="shared" si="3"/>
        <v>196491.13784999997</v>
      </c>
      <c r="I12" s="8">
        <f t="shared" si="4"/>
        <v>2.9999999999999995E-2</v>
      </c>
      <c r="J12" s="24"/>
      <c r="K12" s="7">
        <f t="shared" si="5"/>
        <v>202385.87198549998</v>
      </c>
      <c r="L12" s="8">
        <f t="shared" si="6"/>
        <v>3.0000000000000054E-2</v>
      </c>
      <c r="N12" s="9">
        <f t="shared" si="7"/>
        <v>19068.87198549998</v>
      </c>
      <c r="O12" s="10">
        <f t="shared" si="8"/>
        <v>0.10402129636367592</v>
      </c>
      <c r="P12" s="10">
        <v>8.2143749999999877E-2</v>
      </c>
      <c r="Q12" s="11">
        <v>4010.5261667500017</v>
      </c>
    </row>
    <row r="13" spans="1:17" ht="29.75" customHeight="1" x14ac:dyDescent="0.45">
      <c r="A13" s="13" t="s">
        <v>22</v>
      </c>
      <c r="B13" s="14">
        <v>185325</v>
      </c>
      <c r="C13" s="15">
        <f t="shared" si="0"/>
        <v>186325</v>
      </c>
      <c r="D13" s="15">
        <f t="shared" si="1"/>
        <v>192846.37499999997</v>
      </c>
      <c r="E13" s="16">
        <f t="shared" si="2"/>
        <v>4.0584783488466052E-2</v>
      </c>
      <c r="F13" s="15">
        <v>1000</v>
      </c>
      <c r="G13" s="23"/>
      <c r="H13" s="17">
        <f t="shared" si="3"/>
        <v>198631.76624999999</v>
      </c>
      <c r="I13" s="18">
        <f t="shared" si="4"/>
        <v>3.0000000000000082E-2</v>
      </c>
      <c r="J13" s="24"/>
      <c r="K13" s="17">
        <f t="shared" si="5"/>
        <v>204590.71923749999</v>
      </c>
      <c r="L13" s="18">
        <f t="shared" si="6"/>
        <v>3.0000000000000006E-2</v>
      </c>
      <c r="N13" s="19">
        <f t="shared" si="7"/>
        <v>19265.719237499987</v>
      </c>
      <c r="O13" s="20">
        <f t="shared" si="8"/>
        <v>0.10395639680291373</v>
      </c>
      <c r="P13" s="20">
        <v>8.2143749999999668E-2</v>
      </c>
      <c r="Q13" s="21">
        <v>4042.4287687500473</v>
      </c>
    </row>
    <row r="14" spans="1:17" ht="29.75" customHeight="1" x14ac:dyDescent="0.45">
      <c r="A14" s="13" t="s">
        <v>23</v>
      </c>
      <c r="B14" s="14">
        <v>194582</v>
      </c>
      <c r="C14" s="15">
        <f t="shared" si="0"/>
        <v>195582</v>
      </c>
      <c r="D14" s="15">
        <f t="shared" si="1"/>
        <v>202427.37</v>
      </c>
      <c r="E14" s="16">
        <f t="shared" si="2"/>
        <v>4.0319094263600926E-2</v>
      </c>
      <c r="F14" s="15">
        <v>1000</v>
      </c>
      <c r="G14" s="23"/>
      <c r="H14" s="17">
        <f t="shared" si="3"/>
        <v>208500.1911</v>
      </c>
      <c r="I14" s="18">
        <f t="shared" si="4"/>
        <v>3.0000000000000006E-2</v>
      </c>
      <c r="J14" s="24"/>
      <c r="K14" s="17">
        <f t="shared" si="5"/>
        <v>214755.19683299999</v>
      </c>
      <c r="L14" s="18">
        <f t="shared" si="6"/>
        <v>2.9999999999999992E-2</v>
      </c>
      <c r="N14" s="19">
        <f t="shared" si="7"/>
        <v>20173.196832999995</v>
      </c>
      <c r="O14" s="20">
        <f t="shared" si="8"/>
        <v>0.10367452710425422</v>
      </c>
      <c r="P14" s="20">
        <v>8.2143749999999807E-2</v>
      </c>
      <c r="Q14" s="21">
        <v>4189.5016705000307</v>
      </c>
    </row>
    <row r="15" spans="1:17" ht="29.75" customHeight="1" x14ac:dyDescent="0.45">
      <c r="A15" s="13" t="s">
        <v>24</v>
      </c>
      <c r="B15" s="14">
        <v>196421</v>
      </c>
      <c r="C15" s="15">
        <f t="shared" si="0"/>
        <v>197421</v>
      </c>
      <c r="D15" s="15">
        <f t="shared" si="1"/>
        <v>204330.73499999999</v>
      </c>
      <c r="E15" s="16">
        <f t="shared" si="2"/>
        <v>4.0269294016423832E-2</v>
      </c>
      <c r="F15" s="15">
        <v>1000</v>
      </c>
      <c r="G15" s="23"/>
      <c r="H15" s="17">
        <f t="shared" si="3"/>
        <v>210460.65704999998</v>
      </c>
      <c r="I15" s="18">
        <f t="shared" si="4"/>
        <v>2.9999999999999971E-2</v>
      </c>
      <c r="J15" s="24"/>
      <c r="K15" s="17">
        <f t="shared" si="5"/>
        <v>216774.47676149997</v>
      </c>
      <c r="L15" s="18">
        <f t="shared" si="6"/>
        <v>2.9999999999999971E-2</v>
      </c>
      <c r="N15" s="19">
        <f t="shared" si="7"/>
        <v>20353.476761499973</v>
      </c>
      <c r="O15" s="20">
        <f t="shared" si="8"/>
        <v>0.10362169402202398</v>
      </c>
      <c r="P15" s="20">
        <v>8.2143750000000015E-2</v>
      </c>
      <c r="Q15" s="21">
        <v>4218.7192427499685</v>
      </c>
    </row>
    <row r="16" spans="1:17" ht="29.75" customHeight="1" x14ac:dyDescent="0.45">
      <c r="A16" s="4" t="s">
        <v>25</v>
      </c>
      <c r="B16" s="12">
        <v>213011</v>
      </c>
      <c r="C16" s="5">
        <f t="shared" si="0"/>
        <v>214011</v>
      </c>
      <c r="D16" s="5">
        <f t="shared" si="1"/>
        <v>221501.38499999998</v>
      </c>
      <c r="E16" s="6">
        <f t="shared" si="2"/>
        <v>3.9858904000262804E-2</v>
      </c>
      <c r="F16" s="5">
        <v>1000</v>
      </c>
      <c r="G16" s="23"/>
      <c r="H16" s="7">
        <f t="shared" si="3"/>
        <v>228146.42654999997</v>
      </c>
      <c r="I16" s="8">
        <f t="shared" si="4"/>
        <v>2.9999999999999978E-2</v>
      </c>
      <c r="J16" s="24"/>
      <c r="K16" s="7">
        <f t="shared" si="5"/>
        <v>234990.81934649998</v>
      </c>
      <c r="L16" s="8">
        <f t="shared" si="6"/>
        <v>3.000000000000002E-2</v>
      </c>
      <c r="N16" s="9">
        <f t="shared" si="7"/>
        <v>21979.819346499979</v>
      </c>
      <c r="O16" s="10">
        <f t="shared" si="8"/>
        <v>0.10318631125387881</v>
      </c>
      <c r="P16" s="10">
        <v>8.2143749999999946E-2</v>
      </c>
      <c r="Q16" s="11">
        <v>4482.2970152499911</v>
      </c>
    </row>
    <row r="17" spans="1:17" ht="29.75" customHeight="1" x14ac:dyDescent="0.45">
      <c r="A17" s="4" t="s">
        <v>26</v>
      </c>
      <c r="B17" s="12">
        <v>215047</v>
      </c>
      <c r="C17" s="5">
        <f t="shared" si="0"/>
        <v>216047</v>
      </c>
      <c r="D17" s="5">
        <f t="shared" si="1"/>
        <v>223608.64499999999</v>
      </c>
      <c r="E17" s="6">
        <f t="shared" si="2"/>
        <v>3.9812901365747902E-2</v>
      </c>
      <c r="F17" s="5">
        <v>1000</v>
      </c>
      <c r="G17" s="23"/>
      <c r="H17" s="7">
        <f t="shared" si="3"/>
        <v>230316.90435</v>
      </c>
      <c r="I17" s="8">
        <f t="shared" si="4"/>
        <v>3.0000000000000034E-2</v>
      </c>
      <c r="J17" s="24"/>
      <c r="K17" s="7">
        <f t="shared" si="5"/>
        <v>237226.41148050001</v>
      </c>
      <c r="L17" s="8">
        <f t="shared" si="6"/>
        <v>3.0000000000000072E-2</v>
      </c>
      <c r="N17" s="9">
        <f t="shared" si="7"/>
        <v>22179.411480500014</v>
      </c>
      <c r="O17" s="10">
        <f t="shared" si="8"/>
        <v>0.10313750705892206</v>
      </c>
      <c r="P17" s="10">
        <v>8.2143749999999779E-2</v>
      </c>
      <c r="Q17" s="11">
        <v>4514.6444742500607</v>
      </c>
    </row>
  </sheetData>
  <mergeCells count="2">
    <mergeCell ref="B1:F1"/>
    <mergeCell ref="H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Endelmanis</dc:creator>
  <cp:lastModifiedBy>Dana Endelmanis</cp:lastModifiedBy>
  <dcterms:created xsi:type="dcterms:W3CDTF">2022-12-05T05:25:06Z</dcterms:created>
  <dcterms:modified xsi:type="dcterms:W3CDTF">2022-12-06T01:42:29Z</dcterms:modified>
</cp:coreProperties>
</file>