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delmanis\Pictures\"/>
    </mc:Choice>
  </mc:AlternateContent>
  <xr:revisionPtr revIDLastSave="0" documentId="13_ncr:1_{E16247DB-D523-4B9E-953C-A0D70126AA2E}" xr6:coauthVersionLast="47" xr6:coauthVersionMax="47" xr10:uidLastSave="{00000000-0000-0000-0000-000000000000}"/>
  <bookViews>
    <workbookView xWindow="-98" yWindow="-98" windowWidth="28996" windowHeight="15796" xr2:uid="{957BBBDC-21E9-482A-A406-2BE03089F4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 s="1"/>
  <c r="E16" i="1" s="1"/>
  <c r="C15" i="1"/>
  <c r="D15" i="1" s="1"/>
  <c r="E15" i="1" s="1"/>
  <c r="C14" i="1"/>
  <c r="D14" i="1" s="1"/>
  <c r="E14" i="1" s="1"/>
  <c r="C13" i="1"/>
  <c r="D13" i="1" s="1"/>
  <c r="E13" i="1" s="1"/>
  <c r="C12" i="1"/>
  <c r="D12" i="1" s="1"/>
  <c r="E12" i="1" s="1"/>
  <c r="C11" i="1"/>
  <c r="D11" i="1" s="1"/>
  <c r="E11" i="1" s="1"/>
  <c r="C10" i="1"/>
  <c r="D10" i="1" s="1"/>
  <c r="E10" i="1" s="1"/>
  <c r="C9" i="1"/>
  <c r="D9" i="1" s="1"/>
  <c r="E9" i="1" s="1"/>
  <c r="C8" i="1"/>
  <c r="D8" i="1" s="1"/>
  <c r="E8" i="1" s="1"/>
  <c r="C7" i="1"/>
  <c r="D7" i="1" s="1"/>
  <c r="E7" i="1" s="1"/>
  <c r="C6" i="1"/>
  <c r="D6" i="1" s="1"/>
  <c r="E6" i="1" s="1"/>
  <c r="C5" i="1"/>
  <c r="D5" i="1" s="1"/>
  <c r="E5" i="1" s="1"/>
  <c r="C4" i="1"/>
  <c r="D4" i="1" s="1"/>
  <c r="E4" i="1" s="1"/>
  <c r="C3" i="1"/>
  <c r="D3" i="1" s="1"/>
  <c r="E3" i="1" s="1"/>
  <c r="I7" i="1" l="1"/>
  <c r="F7" i="1"/>
  <c r="I8" i="1"/>
  <c r="F8" i="1"/>
  <c r="I9" i="1"/>
  <c r="F9" i="1"/>
  <c r="I10" i="1"/>
  <c r="F10" i="1"/>
  <c r="I11" i="1"/>
  <c r="F11" i="1"/>
  <c r="I12" i="1"/>
  <c r="F12" i="1"/>
  <c r="I13" i="1"/>
  <c r="F13" i="1"/>
  <c r="I4" i="1"/>
  <c r="F4" i="1"/>
  <c r="I14" i="1"/>
  <c r="F14" i="1"/>
  <c r="I3" i="1"/>
  <c r="F3" i="1"/>
  <c r="I5" i="1"/>
  <c r="F5" i="1"/>
  <c r="I15" i="1"/>
  <c r="F15" i="1"/>
  <c r="I6" i="1"/>
  <c r="F6" i="1"/>
  <c r="I16" i="1"/>
  <c r="F16" i="1"/>
  <c r="K14" i="1" l="1"/>
  <c r="M14" i="1"/>
  <c r="M3" i="1"/>
  <c r="K3" i="1"/>
  <c r="M4" i="1"/>
  <c r="K4" i="1"/>
  <c r="M13" i="1"/>
  <c r="K13" i="1"/>
  <c r="M12" i="1"/>
  <c r="K12" i="1"/>
  <c r="M11" i="1"/>
  <c r="K11" i="1"/>
  <c r="M16" i="1"/>
  <c r="K16" i="1"/>
  <c r="M10" i="1"/>
  <c r="K10" i="1"/>
  <c r="M6" i="1"/>
  <c r="K6" i="1"/>
  <c r="M9" i="1"/>
  <c r="K9" i="1"/>
  <c r="M15" i="1"/>
  <c r="K15" i="1"/>
  <c r="M8" i="1"/>
  <c r="K8" i="1"/>
  <c r="M5" i="1"/>
  <c r="K5" i="1"/>
  <c r="M7" i="1"/>
  <c r="K7" i="1"/>
  <c r="R6" i="1" l="1"/>
  <c r="Q6" i="1"/>
  <c r="O6" i="1"/>
  <c r="R10" i="1"/>
  <c r="Q10" i="1"/>
  <c r="O10" i="1"/>
  <c r="R16" i="1"/>
  <c r="Q16" i="1"/>
  <c r="O16" i="1"/>
  <c r="R11" i="1"/>
  <c r="Q11" i="1"/>
  <c r="O11" i="1"/>
  <c r="R12" i="1"/>
  <c r="Q12" i="1"/>
  <c r="O12" i="1"/>
  <c r="R7" i="1"/>
  <c r="Q7" i="1"/>
  <c r="O7" i="1"/>
  <c r="R13" i="1"/>
  <c r="Q13" i="1"/>
  <c r="O13" i="1"/>
  <c r="R5" i="1"/>
  <c r="Q5" i="1"/>
  <c r="O5" i="1"/>
  <c r="R4" i="1"/>
  <c r="Q4" i="1"/>
  <c r="O4" i="1"/>
  <c r="R9" i="1"/>
  <c r="Q9" i="1"/>
  <c r="O9" i="1"/>
  <c r="R8" i="1"/>
  <c r="Q8" i="1"/>
  <c r="O8" i="1"/>
  <c r="R3" i="1"/>
  <c r="Q3" i="1"/>
  <c r="O3" i="1"/>
  <c r="R14" i="1"/>
  <c r="Q14" i="1"/>
  <c r="O14" i="1"/>
  <c r="R15" i="1"/>
  <c r="Q15" i="1"/>
  <c r="O15" i="1"/>
</calcChain>
</file>

<file path=xl/sharedStrings.xml><?xml version="1.0" encoding="utf-8"?>
<sst xmlns="http://schemas.openxmlformats.org/spreadsheetml/2006/main" count="32" uniqueCount="28">
  <si>
    <t>Comparison</t>
  </si>
  <si>
    <t>HSO Stream</t>
  </si>
  <si>
    <t>Current</t>
  </si>
  <si>
    <t>$500 to base</t>
  </si>
  <si>
    <t>$1,000 to base</t>
  </si>
  <si>
    <t>Wage rise 3.5%</t>
  </si>
  <si>
    <t>% Increase to base</t>
  </si>
  <si>
    <t>One-Off</t>
  </si>
  <si>
    <t>Wage rise 3%</t>
  </si>
  <si>
    <t>% Increase to Base</t>
  </si>
  <si>
    <t>Increase over 3 years - $</t>
  </si>
  <si>
    <t>Increase over 3 years</t>
  </si>
  <si>
    <t>Original Offer</t>
  </si>
  <si>
    <t>Dollar Diff</t>
  </si>
  <si>
    <t>HSO 2-2</t>
  </si>
  <si>
    <t>HSO 2-3</t>
  </si>
  <si>
    <t>HSO 2-4</t>
  </si>
  <si>
    <t>HSO 2-5</t>
  </si>
  <si>
    <t>HSO 3-2</t>
  </si>
  <si>
    <t>HSO 3-3</t>
  </si>
  <si>
    <t>HSO 3-4</t>
  </si>
  <si>
    <t>HSO 4-2</t>
  </si>
  <si>
    <t>HSO 4-3</t>
  </si>
  <si>
    <t>HSO 4-4</t>
  </si>
  <si>
    <t>HSO 5-2</t>
  </si>
  <si>
    <t>HSO 5-3</t>
  </si>
  <si>
    <t>HSO 5-4</t>
  </si>
  <si>
    <t>HSO 5-5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</si>
</sst>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6" fontId="3" fillId="3" borderId="2" xfId="0" applyNumberFormat="1" applyFont="1" applyFill="1" applyBorder="1" applyAlignment="1">
      <alignment horizontal="center" vertical="center" wrapText="1"/>
    </xf>
    <xf numFmtId="164" fontId="0" fillId="3" borderId="4" xfId="1" applyNumberFormat="1" applyFont="1" applyFill="1" applyBorder="1" applyAlignment="1">
      <alignment horizontal="center" wrapText="1"/>
    </xf>
    <xf numFmtId="164" fontId="0" fillId="3" borderId="2" xfId="1" applyNumberFormat="1" applyFont="1" applyFill="1" applyBorder="1" applyAlignment="1">
      <alignment horizontal="center" wrapText="1"/>
    </xf>
    <xf numFmtId="165" fontId="0" fillId="3" borderId="2" xfId="2" applyNumberFormat="1" applyFon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/>
    </xf>
    <xf numFmtId="164" fontId="0" fillId="3" borderId="2" xfId="1" applyNumberFormat="1" applyFont="1" applyFill="1" applyBorder="1" applyAlignment="1">
      <alignment horizontal="center"/>
    </xf>
    <xf numFmtId="9" fontId="0" fillId="3" borderId="2" xfId="2" applyFont="1" applyFill="1" applyBorder="1" applyAlignment="1">
      <alignment horizontal="center"/>
    </xf>
    <xf numFmtId="164" fontId="0" fillId="3" borderId="2" xfId="0" applyNumberFormat="1" applyFill="1" applyBorder="1"/>
    <xf numFmtId="165" fontId="0" fillId="3" borderId="2" xfId="2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6" fontId="3" fillId="4" borderId="2" xfId="0" applyNumberFormat="1" applyFont="1" applyFill="1" applyBorder="1" applyAlignment="1">
      <alignment horizontal="center" vertical="center" wrapText="1"/>
    </xf>
    <xf numFmtId="164" fontId="0" fillId="4" borderId="4" xfId="1" applyNumberFormat="1" applyFont="1" applyFill="1" applyBorder="1" applyAlignment="1">
      <alignment horizontal="center" wrapText="1"/>
    </xf>
    <xf numFmtId="164" fontId="0" fillId="4" borderId="2" xfId="1" applyNumberFormat="1" applyFont="1" applyFill="1" applyBorder="1" applyAlignment="1">
      <alignment horizontal="center" wrapText="1"/>
    </xf>
    <xf numFmtId="165" fontId="0" fillId="4" borderId="2" xfId="2" applyNumberFormat="1" applyFon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/>
    </xf>
    <xf numFmtId="164" fontId="0" fillId="4" borderId="2" xfId="1" applyNumberFormat="1" applyFont="1" applyFill="1" applyBorder="1" applyAlignment="1">
      <alignment horizontal="center"/>
    </xf>
    <xf numFmtId="9" fontId="0" fillId="4" borderId="2" xfId="2" applyFont="1" applyFill="1" applyBorder="1" applyAlignment="1">
      <alignment horizontal="center"/>
    </xf>
    <xf numFmtId="164" fontId="0" fillId="4" borderId="2" xfId="0" applyNumberFormat="1" applyFill="1" applyBorder="1"/>
    <xf numFmtId="165" fontId="0" fillId="4" borderId="2" xfId="2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0" fillId="0" borderId="0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AF5F6-D109-4D44-BCF9-39FDA625E401}">
  <dimension ref="A1:T16"/>
  <sheetViews>
    <sheetView tabSelected="1" workbookViewId="0">
      <selection activeCell="X12" sqref="X11:X12"/>
    </sheetView>
  </sheetViews>
  <sheetFormatPr defaultRowHeight="14.25" x14ac:dyDescent="0.45"/>
  <cols>
    <col min="1" max="7" width="10.6640625" customWidth="1"/>
    <col min="8" max="8" width="1.73046875" customWidth="1"/>
    <col min="9" max="11" width="10.53125" customWidth="1"/>
    <col min="12" max="12" width="1.73046875" customWidth="1"/>
    <col min="13" max="15" width="10.6640625" customWidth="1"/>
    <col min="16" max="16" width="1.73046875" customWidth="1"/>
    <col min="17" max="20" width="10.59765625" customWidth="1"/>
  </cols>
  <sheetData>
    <row r="1" spans="1:20" x14ac:dyDescent="0.45">
      <c r="B1" s="28">
        <v>44896</v>
      </c>
      <c r="C1" s="29"/>
      <c r="D1" s="29"/>
      <c r="E1" s="29"/>
      <c r="F1" s="29"/>
      <c r="G1" s="29"/>
      <c r="H1" s="24"/>
      <c r="I1" s="28">
        <v>45261</v>
      </c>
      <c r="J1" s="29"/>
      <c r="K1" s="29"/>
      <c r="L1" s="24"/>
      <c r="M1" s="28">
        <v>45627</v>
      </c>
      <c r="N1" s="28"/>
      <c r="O1" s="28"/>
      <c r="P1" s="1"/>
      <c r="Q1" s="1"/>
      <c r="R1" s="29" t="s">
        <v>0</v>
      </c>
      <c r="S1" s="29"/>
      <c r="T1" s="29"/>
    </row>
    <row r="2" spans="1:20" ht="42.75" x14ac:dyDescent="0.45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5"/>
      <c r="I2" s="2" t="s">
        <v>8</v>
      </c>
      <c r="J2" s="2" t="s">
        <v>7</v>
      </c>
      <c r="K2" s="2" t="s">
        <v>9</v>
      </c>
      <c r="L2" s="27"/>
      <c r="M2" s="2" t="s">
        <v>8</v>
      </c>
      <c r="N2" s="2" t="s">
        <v>7</v>
      </c>
      <c r="O2" s="2" t="s">
        <v>9</v>
      </c>
      <c r="Q2" s="2" t="s">
        <v>10</v>
      </c>
      <c r="R2" s="2" t="s">
        <v>11</v>
      </c>
      <c r="S2" s="2" t="s">
        <v>12</v>
      </c>
      <c r="T2" s="2" t="s">
        <v>13</v>
      </c>
    </row>
    <row r="3" spans="1:20" x14ac:dyDescent="0.45">
      <c r="A3" s="4" t="s">
        <v>14</v>
      </c>
      <c r="B3" s="5">
        <v>50529</v>
      </c>
      <c r="C3" s="6">
        <f>B3+500</f>
        <v>51029</v>
      </c>
      <c r="D3" s="7">
        <f>C3+1000</f>
        <v>52029</v>
      </c>
      <c r="E3" s="7">
        <f>D3*1.035</f>
        <v>53850.014999999999</v>
      </c>
      <c r="F3" s="8">
        <f>(E3-B3)/B3</f>
        <v>6.5724930238081097E-2</v>
      </c>
      <c r="G3" s="7">
        <v>1000</v>
      </c>
      <c r="H3" s="26"/>
      <c r="I3" s="9">
        <f>E3*1.03</f>
        <v>55465.515449999999</v>
      </c>
      <c r="J3" s="10">
        <v>500</v>
      </c>
      <c r="K3" s="11">
        <f>(I3-E3)/E3</f>
        <v>2.9999999999999992E-2</v>
      </c>
      <c r="L3" s="27"/>
      <c r="M3" s="9">
        <f>I3*1.03</f>
        <v>57129.480913500003</v>
      </c>
      <c r="N3" s="10">
        <v>500</v>
      </c>
      <c r="O3" s="11">
        <f>(M3-I3)/I3</f>
        <v>3.0000000000000079E-2</v>
      </c>
      <c r="Q3" s="12">
        <f>M3-B3</f>
        <v>6600.4809135000032</v>
      </c>
      <c r="R3" s="13">
        <f>(M3-B3)/B3</f>
        <v>0.13062757848958031</v>
      </c>
      <c r="S3" s="13">
        <v>8.2143749999999932E-2</v>
      </c>
      <c r="T3" s="10">
        <v>2449.8393697500069</v>
      </c>
    </row>
    <row r="4" spans="1:20" x14ac:dyDescent="0.45">
      <c r="A4" s="4" t="s">
        <v>15</v>
      </c>
      <c r="B4" s="5">
        <v>51088</v>
      </c>
      <c r="C4" s="6">
        <f t="shared" ref="C4:C16" si="0">B4+500</f>
        <v>51588</v>
      </c>
      <c r="D4" s="7">
        <f t="shared" ref="D4:D16" si="1">C4+1000</f>
        <v>52588</v>
      </c>
      <c r="E4" s="7">
        <f t="shared" ref="E4:E16" si="2">D4*1.035</f>
        <v>54428.579999999994</v>
      </c>
      <c r="F4" s="8">
        <f t="shared" ref="F4:F16" si="3">(E4-B4)/B4</f>
        <v>6.5388740995928479E-2</v>
      </c>
      <c r="G4" s="7">
        <v>1000</v>
      </c>
      <c r="H4" s="26"/>
      <c r="I4" s="9">
        <f t="shared" ref="I4:I16" si="4">E4*1.03</f>
        <v>56061.437399999995</v>
      </c>
      <c r="J4" s="10">
        <v>500</v>
      </c>
      <c r="K4" s="11">
        <f t="shared" ref="K4:K16" si="5">(I4-E4)/E4</f>
        <v>3.0000000000000016E-2</v>
      </c>
      <c r="L4" s="27"/>
      <c r="M4" s="9">
        <f t="shared" ref="M4:M16" si="6">I4*1.03</f>
        <v>57743.280521999994</v>
      </c>
      <c r="N4" s="10">
        <v>500</v>
      </c>
      <c r="O4" s="11">
        <f t="shared" ref="O4:O16" si="7">(M4-I4)/I4</f>
        <v>2.9999999999999975E-2</v>
      </c>
      <c r="Q4" s="12">
        <f t="shared" ref="Q4:Q16" si="8">M4-B4</f>
        <v>6655.2805219999937</v>
      </c>
      <c r="R4" s="13">
        <f t="shared" ref="R4:R16" si="9">(M4-B4)/B4</f>
        <v>0.13027091532258053</v>
      </c>
      <c r="S4" s="13">
        <v>8.2143749999999863E-2</v>
      </c>
      <c r="T4" s="10">
        <v>2458.7206220000007</v>
      </c>
    </row>
    <row r="5" spans="1:20" x14ac:dyDescent="0.45">
      <c r="A5" s="4" t="s">
        <v>16</v>
      </c>
      <c r="B5" s="5">
        <v>51899</v>
      </c>
      <c r="C5" s="6">
        <f t="shared" si="0"/>
        <v>52399</v>
      </c>
      <c r="D5" s="7">
        <f t="shared" si="1"/>
        <v>53399</v>
      </c>
      <c r="E5" s="7">
        <f t="shared" si="2"/>
        <v>55267.964999999997</v>
      </c>
      <c r="F5" s="8">
        <f t="shared" si="3"/>
        <v>6.4913871172854895E-2</v>
      </c>
      <c r="G5" s="7">
        <v>1000</v>
      </c>
      <c r="H5" s="26"/>
      <c r="I5" s="9">
        <f t="shared" si="4"/>
        <v>56926.003949999998</v>
      </c>
      <c r="J5" s="10">
        <v>500</v>
      </c>
      <c r="K5" s="11">
        <f t="shared" si="5"/>
        <v>3.0000000000000037E-2</v>
      </c>
      <c r="L5" s="27"/>
      <c r="M5" s="9">
        <f t="shared" si="6"/>
        <v>58633.784068499997</v>
      </c>
      <c r="N5" s="10">
        <v>500</v>
      </c>
      <c r="O5" s="11">
        <f t="shared" si="7"/>
        <v>2.9999999999999982E-2</v>
      </c>
      <c r="Q5" s="12">
        <f t="shared" si="8"/>
        <v>6734.7840684999974</v>
      </c>
      <c r="R5" s="13">
        <f t="shared" si="9"/>
        <v>0.12976712592728179</v>
      </c>
      <c r="S5" s="13">
        <v>8.2143749999999946E-2</v>
      </c>
      <c r="T5" s="10">
        <v>2471.6055872500001</v>
      </c>
    </row>
    <row r="6" spans="1:20" x14ac:dyDescent="0.45">
      <c r="A6" s="4" t="s">
        <v>17</v>
      </c>
      <c r="B6" s="5">
        <v>52636</v>
      </c>
      <c r="C6" s="6">
        <f t="shared" si="0"/>
        <v>53136</v>
      </c>
      <c r="D6" s="7">
        <f t="shared" si="1"/>
        <v>54136</v>
      </c>
      <c r="E6" s="7">
        <f t="shared" si="2"/>
        <v>56030.759999999995</v>
      </c>
      <c r="F6" s="8">
        <f t="shared" si="3"/>
        <v>6.4495022418116776E-2</v>
      </c>
      <c r="G6" s="7">
        <v>1000</v>
      </c>
      <c r="H6" s="26"/>
      <c r="I6" s="9">
        <f t="shared" si="4"/>
        <v>57711.682799999995</v>
      </c>
      <c r="J6" s="10">
        <v>500</v>
      </c>
      <c r="K6" s="11">
        <f t="shared" si="5"/>
        <v>3.0000000000000009E-2</v>
      </c>
      <c r="L6" s="27"/>
      <c r="M6" s="9">
        <f t="shared" si="6"/>
        <v>59443.033283999997</v>
      </c>
      <c r="N6" s="10">
        <v>500</v>
      </c>
      <c r="O6" s="11">
        <f t="shared" si="7"/>
        <v>3.0000000000000044E-2</v>
      </c>
      <c r="Q6" s="12">
        <f t="shared" si="8"/>
        <v>6807.0332839999974</v>
      </c>
      <c r="R6" s="13">
        <f t="shared" si="9"/>
        <v>0.12932276928338016</v>
      </c>
      <c r="S6" s="13">
        <v>8.2143749999999849E-2</v>
      </c>
      <c r="T6" s="10">
        <v>2483.3148590000055</v>
      </c>
    </row>
    <row r="7" spans="1:20" x14ac:dyDescent="0.45">
      <c r="A7" s="14" t="s">
        <v>18</v>
      </c>
      <c r="B7" s="15">
        <v>53079</v>
      </c>
      <c r="C7" s="16">
        <f t="shared" si="0"/>
        <v>53579</v>
      </c>
      <c r="D7" s="17">
        <f t="shared" si="1"/>
        <v>54579</v>
      </c>
      <c r="E7" s="17">
        <f t="shared" si="2"/>
        <v>56489.264999999992</v>
      </c>
      <c r="F7" s="18">
        <f t="shared" si="3"/>
        <v>6.4248855479568046E-2</v>
      </c>
      <c r="G7" s="17">
        <v>1000</v>
      </c>
      <c r="H7" s="26"/>
      <c r="I7" s="19">
        <f t="shared" si="4"/>
        <v>58183.942949999997</v>
      </c>
      <c r="J7" s="20">
        <v>500</v>
      </c>
      <c r="K7" s="21">
        <f t="shared" si="5"/>
        <v>3.0000000000000089E-2</v>
      </c>
      <c r="L7" s="27"/>
      <c r="M7" s="19">
        <f t="shared" si="6"/>
        <v>59929.4612385</v>
      </c>
      <c r="N7" s="20">
        <v>500</v>
      </c>
      <c r="O7" s="21">
        <f t="shared" si="7"/>
        <v>3.0000000000000054E-2</v>
      </c>
      <c r="Q7" s="22">
        <f t="shared" si="8"/>
        <v>6850.4612385</v>
      </c>
      <c r="R7" s="23">
        <f t="shared" si="9"/>
        <v>0.12906161077827388</v>
      </c>
      <c r="S7" s="23">
        <v>8.214374999999989E-2</v>
      </c>
      <c r="T7" s="20">
        <v>2490.3531322500057</v>
      </c>
    </row>
    <row r="8" spans="1:20" x14ac:dyDescent="0.45">
      <c r="A8" s="14" t="s">
        <v>19</v>
      </c>
      <c r="B8" s="15">
        <v>53624</v>
      </c>
      <c r="C8" s="16">
        <f t="shared" si="0"/>
        <v>54124</v>
      </c>
      <c r="D8" s="17">
        <f t="shared" si="1"/>
        <v>55124</v>
      </c>
      <c r="E8" s="17">
        <f t="shared" si="2"/>
        <v>57053.34</v>
      </c>
      <c r="F8" s="18">
        <f t="shared" si="3"/>
        <v>6.3951588840817475E-2</v>
      </c>
      <c r="G8" s="17">
        <v>1000</v>
      </c>
      <c r="H8" s="26"/>
      <c r="I8" s="19">
        <f t="shared" si="4"/>
        <v>58764.940199999997</v>
      </c>
      <c r="J8" s="20">
        <v>500</v>
      </c>
      <c r="K8" s="21">
        <f t="shared" si="5"/>
        <v>3.0000000000000016E-2</v>
      </c>
      <c r="L8" s="27"/>
      <c r="M8" s="19">
        <f t="shared" si="6"/>
        <v>60527.888405999998</v>
      </c>
      <c r="N8" s="20">
        <v>500</v>
      </c>
      <c r="O8" s="21">
        <f t="shared" si="7"/>
        <v>3.0000000000000016E-2</v>
      </c>
      <c r="Q8" s="22">
        <f t="shared" si="8"/>
        <v>6903.8884059999982</v>
      </c>
      <c r="R8" s="23">
        <f t="shared" si="9"/>
        <v>0.12874624060122331</v>
      </c>
      <c r="S8" s="23">
        <v>8.2143749999999932E-2</v>
      </c>
      <c r="T8" s="20">
        <v>2499.0119560000021</v>
      </c>
    </row>
    <row r="9" spans="1:20" x14ac:dyDescent="0.45">
      <c r="A9" s="14" t="s">
        <v>20</v>
      </c>
      <c r="B9" s="15">
        <v>54389</v>
      </c>
      <c r="C9" s="16">
        <f t="shared" si="0"/>
        <v>54889</v>
      </c>
      <c r="D9" s="17">
        <f t="shared" si="1"/>
        <v>55889</v>
      </c>
      <c r="E9" s="17">
        <f t="shared" si="2"/>
        <v>57845.114999999998</v>
      </c>
      <c r="F9" s="18">
        <f t="shared" si="3"/>
        <v>6.3544374781665372E-2</v>
      </c>
      <c r="G9" s="17">
        <v>1000</v>
      </c>
      <c r="H9" s="26"/>
      <c r="I9" s="19">
        <f t="shared" si="4"/>
        <v>59580.46845</v>
      </c>
      <c r="J9" s="20">
        <v>500</v>
      </c>
      <c r="K9" s="21">
        <f t="shared" si="5"/>
        <v>3.0000000000000041E-2</v>
      </c>
      <c r="L9" s="27"/>
      <c r="M9" s="19">
        <f t="shared" si="6"/>
        <v>61367.882503500005</v>
      </c>
      <c r="N9" s="20">
        <v>500</v>
      </c>
      <c r="O9" s="21">
        <f t="shared" si="7"/>
        <v>3.0000000000000072E-2</v>
      </c>
      <c r="Q9" s="22">
        <f t="shared" si="8"/>
        <v>6978.8825035000045</v>
      </c>
      <c r="R9" s="23">
        <f t="shared" si="9"/>
        <v>0.12831422720586891</v>
      </c>
      <c r="S9" s="23">
        <v>8.2143749999999904E-2</v>
      </c>
      <c r="T9" s="20">
        <v>2511.1660847500098</v>
      </c>
    </row>
    <row r="10" spans="1:20" x14ac:dyDescent="0.45">
      <c r="A10" s="4" t="s">
        <v>21</v>
      </c>
      <c r="B10" s="5">
        <v>55407</v>
      </c>
      <c r="C10" s="6">
        <f t="shared" si="0"/>
        <v>55907</v>
      </c>
      <c r="D10" s="7">
        <f t="shared" si="1"/>
        <v>56907</v>
      </c>
      <c r="E10" s="7">
        <f t="shared" si="2"/>
        <v>58898.744999999995</v>
      </c>
      <c r="F10" s="8">
        <f t="shared" si="3"/>
        <v>6.3019925280199174E-2</v>
      </c>
      <c r="G10" s="7">
        <v>1000</v>
      </c>
      <c r="H10" s="26"/>
      <c r="I10" s="9">
        <f t="shared" si="4"/>
        <v>60665.707349999997</v>
      </c>
      <c r="J10" s="10">
        <v>500</v>
      </c>
      <c r="K10" s="11">
        <f t="shared" si="5"/>
        <v>3.000000000000003E-2</v>
      </c>
      <c r="L10" s="27"/>
      <c r="M10" s="9">
        <f t="shared" si="6"/>
        <v>62485.6785705</v>
      </c>
      <c r="N10" s="10">
        <v>500</v>
      </c>
      <c r="O10" s="11">
        <f t="shared" si="7"/>
        <v>3.0000000000000054E-2</v>
      </c>
      <c r="Q10" s="12">
        <f t="shared" si="8"/>
        <v>7078.6785705000002</v>
      </c>
      <c r="R10" s="13">
        <f t="shared" si="9"/>
        <v>0.1277578387297634</v>
      </c>
      <c r="S10" s="13">
        <v>8.2143749999999849E-2</v>
      </c>
      <c r="T10" s="10">
        <v>2527.3398142500082</v>
      </c>
    </row>
    <row r="11" spans="1:20" x14ac:dyDescent="0.45">
      <c r="A11" s="4" t="s">
        <v>22</v>
      </c>
      <c r="B11" s="5">
        <v>56993</v>
      </c>
      <c r="C11" s="6">
        <f t="shared" si="0"/>
        <v>57493</v>
      </c>
      <c r="D11" s="7">
        <f t="shared" si="1"/>
        <v>58493</v>
      </c>
      <c r="E11" s="7">
        <f t="shared" si="2"/>
        <v>60540.254999999997</v>
      </c>
      <c r="F11" s="8">
        <f t="shared" si="3"/>
        <v>6.2240187391433992E-2</v>
      </c>
      <c r="G11" s="7">
        <v>1000</v>
      </c>
      <c r="H11" s="26"/>
      <c r="I11" s="9">
        <f t="shared" si="4"/>
        <v>62356.462650000001</v>
      </c>
      <c r="J11" s="10">
        <v>500</v>
      </c>
      <c r="K11" s="11">
        <f t="shared" si="5"/>
        <v>3.0000000000000065E-2</v>
      </c>
      <c r="L11" s="27"/>
      <c r="M11" s="9">
        <f t="shared" si="6"/>
        <v>64227.156529500004</v>
      </c>
      <c r="N11" s="10">
        <v>500</v>
      </c>
      <c r="O11" s="11">
        <f t="shared" si="7"/>
        <v>3.0000000000000037E-2</v>
      </c>
      <c r="Q11" s="12">
        <f t="shared" si="8"/>
        <v>7234.1565295000037</v>
      </c>
      <c r="R11" s="13">
        <f t="shared" si="9"/>
        <v>0.12693061480357243</v>
      </c>
      <c r="S11" s="13">
        <v>8.2143749999999835E-2</v>
      </c>
      <c r="T11" s="10">
        <v>2552.5377857500134</v>
      </c>
    </row>
    <row r="12" spans="1:20" x14ac:dyDescent="0.45">
      <c r="A12" s="4" t="s">
        <v>23</v>
      </c>
      <c r="B12" s="5">
        <v>57805</v>
      </c>
      <c r="C12" s="6">
        <f t="shared" si="0"/>
        <v>58305</v>
      </c>
      <c r="D12" s="7">
        <f t="shared" si="1"/>
        <v>59305</v>
      </c>
      <c r="E12" s="7">
        <f t="shared" si="2"/>
        <v>61380.674999999996</v>
      </c>
      <c r="F12" s="8">
        <f t="shared" si="3"/>
        <v>6.185753827523563E-2</v>
      </c>
      <c r="G12" s="7">
        <v>1000</v>
      </c>
      <c r="H12" s="26"/>
      <c r="I12" s="9">
        <f t="shared" si="4"/>
        <v>63222.095249999998</v>
      </c>
      <c r="J12" s="10">
        <v>500</v>
      </c>
      <c r="K12" s="11">
        <f t="shared" si="5"/>
        <v>3.0000000000000047E-2</v>
      </c>
      <c r="L12" s="27"/>
      <c r="M12" s="9">
        <f t="shared" si="6"/>
        <v>65118.758107499998</v>
      </c>
      <c r="N12" s="10">
        <v>500</v>
      </c>
      <c r="O12" s="11">
        <f t="shared" si="7"/>
        <v>2.9999999999999992E-2</v>
      </c>
      <c r="Q12" s="12">
        <f t="shared" si="8"/>
        <v>7313.758107499998</v>
      </c>
      <c r="R12" s="13">
        <f t="shared" si="9"/>
        <v>0.12652466235619753</v>
      </c>
      <c r="S12" s="13">
        <v>8.2143749999999877E-2</v>
      </c>
      <c r="T12" s="10">
        <v>2565.4386387500053</v>
      </c>
    </row>
    <row r="13" spans="1:20" x14ac:dyDescent="0.45">
      <c r="A13" s="14" t="s">
        <v>24</v>
      </c>
      <c r="B13" s="15">
        <v>59694</v>
      </c>
      <c r="C13" s="16">
        <f t="shared" si="0"/>
        <v>60194</v>
      </c>
      <c r="D13" s="17">
        <f t="shared" si="1"/>
        <v>61194</v>
      </c>
      <c r="E13" s="17">
        <f t="shared" si="2"/>
        <v>63335.789999999994</v>
      </c>
      <c r="F13" s="18">
        <f t="shared" si="3"/>
        <v>6.1007638958689207E-2</v>
      </c>
      <c r="G13" s="17">
        <v>1000</v>
      </c>
      <c r="H13" s="26"/>
      <c r="I13" s="19">
        <f t="shared" si="4"/>
        <v>65235.863699999994</v>
      </c>
      <c r="J13" s="20">
        <v>500</v>
      </c>
      <c r="K13" s="21">
        <f t="shared" si="5"/>
        <v>3.0000000000000016E-2</v>
      </c>
      <c r="L13" s="27"/>
      <c r="M13" s="19">
        <f t="shared" si="6"/>
        <v>67192.939610999994</v>
      </c>
      <c r="N13" s="20">
        <v>500</v>
      </c>
      <c r="O13" s="21">
        <f t="shared" si="7"/>
        <v>3.0000000000000002E-2</v>
      </c>
      <c r="Q13" s="22">
        <f t="shared" si="8"/>
        <v>7498.9396109999943</v>
      </c>
      <c r="R13" s="23">
        <f t="shared" si="9"/>
        <v>0.12562300417127339</v>
      </c>
      <c r="S13" s="23">
        <v>8.2143749999999793E-2</v>
      </c>
      <c r="T13" s="20">
        <v>2595.4505985000069</v>
      </c>
    </row>
    <row r="14" spans="1:20" x14ac:dyDescent="0.45">
      <c r="A14" s="14" t="s">
        <v>25</v>
      </c>
      <c r="B14" s="15">
        <v>60794</v>
      </c>
      <c r="C14" s="16">
        <f t="shared" si="0"/>
        <v>61294</v>
      </c>
      <c r="D14" s="17">
        <f t="shared" si="1"/>
        <v>62294</v>
      </c>
      <c r="E14" s="17">
        <f t="shared" si="2"/>
        <v>64474.289999999994</v>
      </c>
      <c r="F14" s="18">
        <f t="shared" si="3"/>
        <v>6.0537059578247746E-2</v>
      </c>
      <c r="G14" s="17">
        <v>1000</v>
      </c>
      <c r="H14" s="26"/>
      <c r="I14" s="19">
        <f t="shared" si="4"/>
        <v>66408.518700000001</v>
      </c>
      <c r="J14" s="20">
        <v>500</v>
      </c>
      <c r="K14" s="21">
        <f t="shared" si="5"/>
        <v>3.000000000000011E-2</v>
      </c>
      <c r="L14" s="27"/>
      <c r="M14" s="19">
        <f t="shared" si="6"/>
        <v>68400.774260999999</v>
      </c>
      <c r="N14" s="20">
        <v>500</v>
      </c>
      <c r="O14" s="21">
        <f t="shared" si="7"/>
        <v>2.9999999999999971E-2</v>
      </c>
      <c r="Q14" s="22">
        <f t="shared" si="8"/>
        <v>7606.7742609999987</v>
      </c>
      <c r="R14" s="23">
        <f t="shared" si="9"/>
        <v>0.12512376650656312</v>
      </c>
      <c r="S14" s="23">
        <v>8.214374999999989E-2</v>
      </c>
      <c r="T14" s="20">
        <v>2612.9271235000051</v>
      </c>
    </row>
    <row r="15" spans="1:20" x14ac:dyDescent="0.45">
      <c r="A15" s="14" t="s">
        <v>26</v>
      </c>
      <c r="B15" s="15">
        <v>62256</v>
      </c>
      <c r="C15" s="16">
        <f t="shared" si="0"/>
        <v>62756</v>
      </c>
      <c r="D15" s="17">
        <f t="shared" si="1"/>
        <v>63756</v>
      </c>
      <c r="E15" s="17">
        <f t="shared" si="2"/>
        <v>65987.459999999992</v>
      </c>
      <c r="F15" s="18">
        <f t="shared" si="3"/>
        <v>5.993735543562053E-2</v>
      </c>
      <c r="G15" s="17">
        <v>1000</v>
      </c>
      <c r="H15" s="26"/>
      <c r="I15" s="19">
        <f t="shared" si="4"/>
        <v>67967.083799999993</v>
      </c>
      <c r="J15" s="20">
        <v>500</v>
      </c>
      <c r="K15" s="21">
        <f t="shared" si="5"/>
        <v>3.0000000000000023E-2</v>
      </c>
      <c r="L15" s="27"/>
      <c r="M15" s="19">
        <f t="shared" si="6"/>
        <v>70006.096313999995</v>
      </c>
      <c r="N15" s="20">
        <v>500</v>
      </c>
      <c r="O15" s="21">
        <f t="shared" si="7"/>
        <v>3.000000000000003E-2</v>
      </c>
      <c r="Q15" s="22">
        <f t="shared" si="8"/>
        <v>7750.0963139999949</v>
      </c>
      <c r="R15" s="23">
        <f t="shared" si="9"/>
        <v>0.12448754038164989</v>
      </c>
      <c r="S15" s="23">
        <v>8.2143749999999863E-2</v>
      </c>
      <c r="T15" s="20">
        <v>2636.1550140000036</v>
      </c>
    </row>
    <row r="16" spans="1:20" x14ac:dyDescent="0.45">
      <c r="A16" s="14" t="s">
        <v>27</v>
      </c>
      <c r="B16" s="15">
        <v>63154</v>
      </c>
      <c r="C16" s="16">
        <f t="shared" si="0"/>
        <v>63654</v>
      </c>
      <c r="D16" s="17">
        <f t="shared" si="1"/>
        <v>64654</v>
      </c>
      <c r="E16" s="17">
        <f t="shared" si="2"/>
        <v>66916.89</v>
      </c>
      <c r="F16" s="18">
        <f t="shared" si="3"/>
        <v>5.9582765937232787E-2</v>
      </c>
      <c r="G16" s="17">
        <v>1000</v>
      </c>
      <c r="H16" s="26"/>
      <c r="I16" s="19">
        <f t="shared" si="4"/>
        <v>68924.396699999998</v>
      </c>
      <c r="J16" s="20">
        <v>500</v>
      </c>
      <c r="K16" s="21">
        <f t="shared" si="5"/>
        <v>2.9999999999999971E-2</v>
      </c>
      <c r="L16" s="27"/>
      <c r="M16" s="19">
        <f t="shared" si="6"/>
        <v>70992.128601000004</v>
      </c>
      <c r="N16" s="20">
        <v>500</v>
      </c>
      <c r="O16" s="21">
        <f t="shared" si="7"/>
        <v>3.0000000000000096E-2</v>
      </c>
      <c r="Q16" s="22">
        <f t="shared" si="8"/>
        <v>7838.128601000004</v>
      </c>
      <c r="R16" s="23">
        <f t="shared" si="9"/>
        <v>0.12411135638281033</v>
      </c>
      <c r="S16" s="23">
        <v>8.2143749999999807E-2</v>
      </c>
      <c r="T16" s="20">
        <v>2650.4222135000164</v>
      </c>
    </row>
  </sheetData>
  <mergeCells count="4">
    <mergeCell ref="B1:G1"/>
    <mergeCell ref="I1:K1"/>
    <mergeCell ref="M1:O1"/>
    <mergeCell ref="R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Endelmanis</dc:creator>
  <cp:lastModifiedBy>Dana Endelmanis</cp:lastModifiedBy>
  <dcterms:created xsi:type="dcterms:W3CDTF">2022-12-05T05:24:24Z</dcterms:created>
  <dcterms:modified xsi:type="dcterms:W3CDTF">2022-12-06T01:13:26Z</dcterms:modified>
</cp:coreProperties>
</file>