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delmanis\Pictures\"/>
    </mc:Choice>
  </mc:AlternateContent>
  <xr:revisionPtr revIDLastSave="0" documentId="13_ncr:1_{B157400B-E85D-4241-8C9D-DDB31F7480FE}" xr6:coauthVersionLast="47" xr6:coauthVersionMax="47" xr10:uidLastSave="{00000000-0000-0000-0000-000000000000}"/>
  <bookViews>
    <workbookView xWindow="-98" yWindow="-98" windowWidth="28996" windowHeight="15796" xr2:uid="{732801A9-C237-494F-A600-0854A24806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 s="1"/>
  <c r="H27" i="1" s="1"/>
  <c r="D26" i="1"/>
  <c r="E26" i="1" s="1"/>
  <c r="D25" i="1"/>
  <c r="E25" i="1" s="1"/>
  <c r="D24" i="1"/>
  <c r="E24" i="1" s="1"/>
  <c r="D23" i="1"/>
  <c r="E23" i="1" s="1"/>
  <c r="D22" i="1"/>
  <c r="E22" i="1" s="1"/>
  <c r="H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H16" i="1" s="1"/>
  <c r="E15" i="1"/>
  <c r="H15" i="1" s="1"/>
  <c r="D15" i="1"/>
  <c r="D14" i="1"/>
  <c r="E14" i="1" s="1"/>
  <c r="D13" i="1"/>
  <c r="E13" i="1" s="1"/>
  <c r="D12" i="1"/>
  <c r="E12" i="1" s="1"/>
  <c r="D11" i="1"/>
  <c r="E11" i="1" s="1"/>
  <c r="H11" i="1" s="1"/>
  <c r="D10" i="1"/>
  <c r="E10" i="1" s="1"/>
  <c r="D9" i="1"/>
  <c r="E9" i="1" s="1"/>
  <c r="D8" i="1"/>
  <c r="E8" i="1" s="1"/>
  <c r="E7" i="1"/>
  <c r="H7" i="1" s="1"/>
  <c r="D7" i="1"/>
  <c r="D6" i="1"/>
  <c r="E6" i="1" s="1"/>
  <c r="D5" i="1"/>
  <c r="E5" i="1" s="1"/>
  <c r="H5" i="1" s="1"/>
  <c r="D4" i="1"/>
  <c r="E4" i="1" s="1"/>
  <c r="E3" i="1"/>
  <c r="H3" i="1" s="1"/>
  <c r="D3" i="1"/>
  <c r="H20" i="1" l="1"/>
  <c r="F20" i="1"/>
  <c r="H18" i="1"/>
  <c r="K18" i="1" s="1"/>
  <c r="F18" i="1"/>
  <c r="I3" i="1"/>
  <c r="K3" i="1"/>
  <c r="H23" i="1"/>
  <c r="F23" i="1"/>
  <c r="H25" i="1"/>
  <c r="F25" i="1"/>
  <c r="F17" i="1"/>
  <c r="H17" i="1"/>
  <c r="K17" i="1" s="1"/>
  <c r="O17" i="1" s="1"/>
  <c r="F3" i="1"/>
  <c r="H10" i="1"/>
  <c r="F10" i="1"/>
  <c r="K15" i="1"/>
  <c r="I15" i="1"/>
  <c r="H19" i="1"/>
  <c r="F19" i="1"/>
  <c r="K5" i="1"/>
  <c r="I5" i="1"/>
  <c r="H24" i="1"/>
  <c r="F24" i="1"/>
  <c r="H6" i="1"/>
  <c r="F6" i="1"/>
  <c r="K11" i="1"/>
  <c r="I11" i="1"/>
  <c r="K16" i="1"/>
  <c r="I16" i="1"/>
  <c r="I20" i="1"/>
  <c r="K20" i="1"/>
  <c r="K7" i="1"/>
  <c r="I7" i="1"/>
  <c r="H12" i="1"/>
  <c r="F12" i="1"/>
  <c r="K25" i="1"/>
  <c r="I25" i="1"/>
  <c r="H21" i="1"/>
  <c r="F21" i="1"/>
  <c r="H13" i="1"/>
  <c r="F13" i="1"/>
  <c r="H8" i="1"/>
  <c r="F8" i="1"/>
  <c r="H26" i="1"/>
  <c r="F26" i="1"/>
  <c r="K22" i="1"/>
  <c r="I22" i="1"/>
  <c r="H9" i="1"/>
  <c r="F9" i="1"/>
  <c r="F14" i="1"/>
  <c r="H14" i="1"/>
  <c r="H4" i="1"/>
  <c r="F4" i="1"/>
  <c r="O18" i="1"/>
  <c r="N18" i="1"/>
  <c r="L18" i="1"/>
  <c r="K27" i="1"/>
  <c r="I27" i="1"/>
  <c r="F11" i="1"/>
  <c r="N3" i="1"/>
  <c r="O3" i="1"/>
  <c r="F5" i="1"/>
  <c r="F22" i="1"/>
  <c r="F16" i="1"/>
  <c r="F7" i="1"/>
  <c r="F27" i="1"/>
  <c r="F15" i="1"/>
  <c r="I18" i="1"/>
  <c r="I23" i="1" l="1"/>
  <c r="K23" i="1"/>
  <c r="I17" i="1"/>
  <c r="L3" i="1"/>
  <c r="L17" i="1"/>
  <c r="N17" i="1"/>
  <c r="O25" i="1"/>
  <c r="N25" i="1"/>
  <c r="L25" i="1"/>
  <c r="K14" i="1"/>
  <c r="I14" i="1"/>
  <c r="K12" i="1"/>
  <c r="I12" i="1"/>
  <c r="K10" i="1"/>
  <c r="I10" i="1"/>
  <c r="K9" i="1"/>
  <c r="I9" i="1"/>
  <c r="O7" i="1"/>
  <c r="N7" i="1"/>
  <c r="L7" i="1"/>
  <c r="O15" i="1"/>
  <c r="N15" i="1"/>
  <c r="L15" i="1"/>
  <c r="O20" i="1"/>
  <c r="N20" i="1"/>
  <c r="L20" i="1"/>
  <c r="O22" i="1"/>
  <c r="N22" i="1"/>
  <c r="L22" i="1"/>
  <c r="K26" i="1"/>
  <c r="I26" i="1"/>
  <c r="O11" i="1"/>
  <c r="N11" i="1"/>
  <c r="L11" i="1"/>
  <c r="K13" i="1"/>
  <c r="I13" i="1"/>
  <c r="K6" i="1"/>
  <c r="I6" i="1"/>
  <c r="K8" i="1"/>
  <c r="I8" i="1"/>
  <c r="O16" i="1"/>
  <c r="N16" i="1"/>
  <c r="L16" i="1"/>
  <c r="O27" i="1"/>
  <c r="N27" i="1"/>
  <c r="L27" i="1"/>
  <c r="K24" i="1"/>
  <c r="I24" i="1"/>
  <c r="O5" i="1"/>
  <c r="N5" i="1"/>
  <c r="L5" i="1"/>
  <c r="K21" i="1"/>
  <c r="I21" i="1"/>
  <c r="K19" i="1"/>
  <c r="I19" i="1"/>
  <c r="K4" i="1"/>
  <c r="I4" i="1"/>
  <c r="L23" i="1" l="1"/>
  <c r="N23" i="1"/>
  <c r="O23" i="1"/>
  <c r="O4" i="1"/>
  <c r="N4" i="1"/>
  <c r="L4" i="1"/>
  <c r="O8" i="1"/>
  <c r="N8" i="1"/>
  <c r="L8" i="1"/>
  <c r="O19" i="1"/>
  <c r="N19" i="1"/>
  <c r="L19" i="1"/>
  <c r="L6" i="1"/>
  <c r="O6" i="1"/>
  <c r="N6" i="1"/>
  <c r="O21" i="1"/>
  <c r="N21" i="1"/>
  <c r="L21" i="1"/>
  <c r="O13" i="1"/>
  <c r="N13" i="1"/>
  <c r="L13" i="1"/>
  <c r="L9" i="1"/>
  <c r="N9" i="1"/>
  <c r="O9" i="1"/>
  <c r="O24" i="1"/>
  <c r="N24" i="1"/>
  <c r="L24" i="1"/>
  <c r="O26" i="1"/>
  <c r="N26" i="1"/>
  <c r="L26" i="1"/>
  <c r="O10" i="1"/>
  <c r="N10" i="1"/>
  <c r="L10" i="1"/>
  <c r="N12" i="1"/>
  <c r="L12" i="1"/>
  <c r="O12" i="1"/>
  <c r="O14" i="1"/>
  <c r="N14" i="1"/>
  <c r="L14" i="1"/>
</calcChain>
</file>

<file path=xl/sharedStrings.xml><?xml version="1.0" encoding="utf-8"?>
<sst xmlns="http://schemas.openxmlformats.org/spreadsheetml/2006/main" count="40" uniqueCount="31">
  <si>
    <t>Comparison</t>
  </si>
  <si>
    <t>TSSA General Stream</t>
  </si>
  <si>
    <t>Level</t>
  </si>
  <si>
    <t>Current</t>
  </si>
  <si>
    <t>$1,000 to base</t>
  </si>
  <si>
    <t>Wage rise 3.5%</t>
  </si>
  <si>
    <t>% Increase to base</t>
  </si>
  <si>
    <t>Wage rise 3%</t>
  </si>
  <si>
    <t>% Increase to Base</t>
  </si>
  <si>
    <t>Increase over 3 years - $</t>
  </si>
  <si>
    <t>Increase over 3 years - %</t>
  </si>
  <si>
    <t>Original Offer</t>
  </si>
  <si>
    <t>Dollar Diff</t>
  </si>
  <si>
    <t>RT 1-2</t>
  </si>
  <si>
    <t>RT 2-1</t>
  </si>
  <si>
    <t>RT 2-2</t>
  </si>
  <si>
    <t>RT 2-3</t>
  </si>
  <si>
    <t>RT 2-4</t>
  </si>
  <si>
    <t>RT 2-5 qual</t>
  </si>
  <si>
    <t>RT 3-1</t>
  </si>
  <si>
    <t>RT 3-1 qual</t>
  </si>
  <si>
    <t>RT 4-1-1</t>
  </si>
  <si>
    <t>RT 4-1-2</t>
  </si>
  <si>
    <t>RT 4-1-3</t>
  </si>
  <si>
    <t>RT 4-1-4 qual</t>
  </si>
  <si>
    <t>RT 4-2-1</t>
  </si>
  <si>
    <t>RT 4-2-2</t>
  </si>
  <si>
    <t>RT 4-2-3</t>
  </si>
  <si>
    <t>RT 4-2-4 qual</t>
  </si>
  <si>
    <t>RT 5-1</t>
  </si>
  <si>
    <t>RT 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</si>
</sst>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  <numFmt numFmtId="166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66" fontId="0" fillId="3" borderId="2" xfId="0" applyNumberFormat="1" applyFill="1" applyBorder="1" applyAlignment="1">
      <alignment horizontal="center" vertical="center" wrapText="1"/>
    </xf>
    <xf numFmtId="164" fontId="0" fillId="3" borderId="2" xfId="1" applyNumberFormat="1" applyFont="1" applyFill="1" applyBorder="1" applyAlignment="1">
      <alignment horizontal="center" wrapText="1"/>
    </xf>
    <xf numFmtId="165" fontId="0" fillId="3" borderId="2" xfId="2" applyNumberFormat="1" applyFon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/>
    </xf>
    <xf numFmtId="9" fontId="0" fillId="3" borderId="2" xfId="2" applyFont="1" applyFill="1" applyBorder="1" applyAlignment="1">
      <alignment horizontal="center"/>
    </xf>
    <xf numFmtId="164" fontId="0" fillId="3" borderId="2" xfId="0" applyNumberFormat="1" applyFill="1" applyBorder="1"/>
    <xf numFmtId="165" fontId="0" fillId="3" borderId="2" xfId="2" applyNumberFormat="1" applyFont="1" applyFill="1" applyBorder="1" applyAlignment="1">
      <alignment horizontal="center"/>
    </xf>
    <xf numFmtId="164" fontId="0" fillId="3" borderId="2" xfId="1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164" fontId="0" fillId="0" borderId="0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 vertical="center" wrapText="1"/>
    </xf>
    <xf numFmtId="3" fontId="0" fillId="4" borderId="2" xfId="0" applyNumberFormat="1" applyFill="1" applyBorder="1" applyAlignment="1">
      <alignment horizontal="center" vertical="center" wrapText="1"/>
    </xf>
    <xf numFmtId="164" fontId="0" fillId="4" borderId="2" xfId="1" applyNumberFormat="1" applyFont="1" applyFill="1" applyBorder="1" applyAlignment="1">
      <alignment horizontal="center" wrapText="1"/>
    </xf>
    <xf numFmtId="165" fontId="0" fillId="4" borderId="2" xfId="2" applyNumberFormat="1" applyFont="1" applyFill="1" applyBorder="1" applyAlignment="1">
      <alignment horizontal="center" wrapText="1"/>
    </xf>
    <xf numFmtId="166" fontId="0" fillId="4" borderId="2" xfId="0" applyNumberFormat="1" applyFill="1" applyBorder="1" applyAlignment="1">
      <alignment horizontal="center" vertical="center" wrapText="1"/>
    </xf>
    <xf numFmtId="164" fontId="0" fillId="4" borderId="2" xfId="0" applyNumberFormat="1" applyFill="1" applyBorder="1" applyAlignment="1">
      <alignment horizontal="center"/>
    </xf>
    <xf numFmtId="9" fontId="0" fillId="4" borderId="2" xfId="2" applyFont="1" applyFill="1" applyBorder="1" applyAlignment="1">
      <alignment horizontal="center"/>
    </xf>
    <xf numFmtId="164" fontId="0" fillId="4" borderId="2" xfId="0" applyNumberFormat="1" applyFill="1" applyBorder="1"/>
    <xf numFmtId="165" fontId="0" fillId="4" borderId="2" xfId="2" applyNumberFormat="1" applyFont="1" applyFill="1" applyBorder="1" applyAlignment="1">
      <alignment horizontal="center"/>
    </xf>
    <xf numFmtId="164" fontId="0" fillId="4" borderId="2" xfId="1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9ECF-D153-4EFE-A904-ECEFB77CCEC2}">
  <dimension ref="A1:Q27"/>
  <sheetViews>
    <sheetView tabSelected="1" workbookViewId="0">
      <selection activeCell="O27" sqref="O27"/>
    </sheetView>
  </sheetViews>
  <sheetFormatPr defaultRowHeight="14.25" x14ac:dyDescent="0.45"/>
  <cols>
    <col min="1" max="6" width="10.46484375" customWidth="1"/>
    <col min="7" max="7" width="1.6640625" customWidth="1"/>
    <col min="8" max="9" width="10.59765625" customWidth="1"/>
    <col min="10" max="10" width="1.6640625" customWidth="1"/>
    <col min="11" max="12" width="10.6640625" customWidth="1"/>
    <col min="13" max="13" width="1.73046875" customWidth="1"/>
    <col min="14" max="17" width="10.6640625" customWidth="1"/>
  </cols>
  <sheetData>
    <row r="1" spans="1:17" x14ac:dyDescent="0.45">
      <c r="B1" s="28">
        <v>44896</v>
      </c>
      <c r="C1" s="29"/>
      <c r="D1" s="29"/>
      <c r="E1" s="29"/>
      <c r="F1" s="29"/>
      <c r="H1" s="28">
        <v>45261</v>
      </c>
      <c r="I1" s="28"/>
      <c r="K1" s="28">
        <v>45627</v>
      </c>
      <c r="L1" s="28"/>
      <c r="M1" s="1"/>
      <c r="N1" s="29" t="s">
        <v>0</v>
      </c>
      <c r="O1" s="29"/>
      <c r="P1" s="29"/>
      <c r="Q1" s="29"/>
    </row>
    <row r="2" spans="1:17" ht="42.75" x14ac:dyDescent="0.4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15"/>
      <c r="H2" s="3" t="s">
        <v>7</v>
      </c>
      <c r="I2" s="3" t="s">
        <v>8</v>
      </c>
      <c r="J2" s="14"/>
      <c r="K2" s="3" t="s">
        <v>7</v>
      </c>
      <c r="L2" s="3" t="s">
        <v>8</v>
      </c>
      <c r="N2" s="3" t="s">
        <v>9</v>
      </c>
      <c r="O2" s="3" t="s">
        <v>10</v>
      </c>
      <c r="P2" s="3" t="s">
        <v>11</v>
      </c>
      <c r="Q2" s="3" t="s">
        <v>12</v>
      </c>
    </row>
    <row r="3" spans="1:17" x14ac:dyDescent="0.45">
      <c r="A3" s="17" t="s">
        <v>13</v>
      </c>
      <c r="B3" s="17">
        <v>1</v>
      </c>
      <c r="C3" s="18">
        <v>76421</v>
      </c>
      <c r="D3" s="19">
        <f>C3+1000</f>
        <v>77421</v>
      </c>
      <c r="E3" s="19">
        <f t="shared" ref="E3:E27" si="0">D3*1.035</f>
        <v>80130.735000000001</v>
      </c>
      <c r="F3" s="20">
        <f>(E3-C3)/C3</f>
        <v>4.8543397757160996E-2</v>
      </c>
      <c r="G3" s="16"/>
      <c r="H3" s="22">
        <f>E3*1.03</f>
        <v>82534.657050000009</v>
      </c>
      <c r="I3" s="23">
        <f>(H3-E3)/E3</f>
        <v>3.0000000000000103E-2</v>
      </c>
      <c r="J3" s="14"/>
      <c r="K3" s="22">
        <f>H3*1.03</f>
        <v>85010.696761500018</v>
      </c>
      <c r="L3" s="23">
        <f>(K3-H3)/H3</f>
        <v>3.0000000000000103E-2</v>
      </c>
      <c r="N3" s="24">
        <f>K3-C3</f>
        <v>8589.6967615000176</v>
      </c>
      <c r="O3" s="25">
        <f>(K3-C3)/C3</f>
        <v>0.11239969068057233</v>
      </c>
      <c r="P3" s="25">
        <v>8.2143749999999863E-2</v>
      </c>
      <c r="Q3" s="26">
        <v>2312.1892427500279</v>
      </c>
    </row>
    <row r="4" spans="1:17" x14ac:dyDescent="0.45">
      <c r="A4" s="17" t="s">
        <v>13</v>
      </c>
      <c r="B4" s="17">
        <v>2</v>
      </c>
      <c r="C4" s="21">
        <v>81006</v>
      </c>
      <c r="D4" s="19">
        <f t="shared" ref="D4:D27" si="1">C4+1000</f>
        <v>82006</v>
      </c>
      <c r="E4" s="19">
        <f t="shared" si="0"/>
        <v>84876.209999999992</v>
      </c>
      <c r="F4" s="20">
        <f t="shared" ref="F4:F27" si="2">(E4-C4)/C4</f>
        <v>4.7776831345826137E-2</v>
      </c>
      <c r="G4" s="16"/>
      <c r="H4" s="22">
        <f t="shared" ref="H4:H27" si="3">E4*1.03</f>
        <v>87422.496299999999</v>
      </c>
      <c r="I4" s="23">
        <f t="shared" ref="I4:I27" si="4">(H4-E4)/E4</f>
        <v>3.0000000000000086E-2</v>
      </c>
      <c r="J4" s="14"/>
      <c r="K4" s="22">
        <f t="shared" ref="K4:K27" si="5">H4*1.03</f>
        <v>90045.171189000001</v>
      </c>
      <c r="L4" s="23">
        <f t="shared" ref="L4:L27" si="6">(K4-H4)/H4</f>
        <v>3.000000000000002E-2</v>
      </c>
      <c r="N4" s="24">
        <f t="shared" ref="N4:N27" si="7">K4-C4</f>
        <v>9039.1711890000006</v>
      </c>
      <c r="O4" s="25">
        <f t="shared" ref="O4:O27" si="8">(K4-C4)/C4</f>
        <v>0.11158644037478706</v>
      </c>
      <c r="P4" s="25">
        <v>8.214374999999989E-2</v>
      </c>
      <c r="Q4" s="26">
        <v>2385.0345765000093</v>
      </c>
    </row>
    <row r="5" spans="1:17" x14ac:dyDescent="0.45">
      <c r="A5" s="17" t="s">
        <v>13</v>
      </c>
      <c r="B5" s="17">
        <v>3</v>
      </c>
      <c r="C5" s="21">
        <v>85587</v>
      </c>
      <c r="D5" s="19">
        <f t="shared" si="1"/>
        <v>86587</v>
      </c>
      <c r="E5" s="19">
        <f t="shared" si="0"/>
        <v>89617.544999999998</v>
      </c>
      <c r="F5" s="20">
        <f t="shared" si="2"/>
        <v>4.7092958042693381E-2</v>
      </c>
      <c r="G5" s="16"/>
      <c r="H5" s="22">
        <f t="shared" si="3"/>
        <v>92306.071349999998</v>
      </c>
      <c r="I5" s="23">
        <f t="shared" si="4"/>
        <v>3.0000000000000002E-2</v>
      </c>
      <c r="J5" s="14"/>
      <c r="K5" s="22">
        <f t="shared" si="5"/>
        <v>95075.253490500007</v>
      </c>
      <c r="L5" s="23">
        <f t="shared" si="6"/>
        <v>3.0000000000000089E-2</v>
      </c>
      <c r="N5" s="24">
        <f t="shared" si="7"/>
        <v>9488.2534905000066</v>
      </c>
      <c r="O5" s="25">
        <f t="shared" si="8"/>
        <v>0.11086091918749351</v>
      </c>
      <c r="P5" s="25">
        <v>8.2143749999999835E-2</v>
      </c>
      <c r="Q5" s="26">
        <v>2457.8163592500205</v>
      </c>
    </row>
    <row r="6" spans="1:17" x14ac:dyDescent="0.45">
      <c r="A6" s="17" t="s">
        <v>13</v>
      </c>
      <c r="B6" s="17">
        <v>4</v>
      </c>
      <c r="C6" s="21">
        <v>90173</v>
      </c>
      <c r="D6" s="19">
        <f t="shared" si="1"/>
        <v>91173</v>
      </c>
      <c r="E6" s="19">
        <f t="shared" si="0"/>
        <v>94364.054999999993</v>
      </c>
      <c r="F6" s="20">
        <f t="shared" si="2"/>
        <v>4.6477936854712527E-2</v>
      </c>
      <c r="G6" s="16"/>
      <c r="H6" s="22">
        <f t="shared" si="3"/>
        <v>97194.976649999997</v>
      </c>
      <c r="I6" s="23">
        <f t="shared" si="4"/>
        <v>3.0000000000000044E-2</v>
      </c>
      <c r="J6" s="14"/>
      <c r="K6" s="22">
        <f t="shared" si="5"/>
        <v>100110.82594949999</v>
      </c>
      <c r="L6" s="23">
        <f t="shared" si="6"/>
        <v>2.9999999999999978E-2</v>
      </c>
      <c r="N6" s="24">
        <f t="shared" si="7"/>
        <v>9937.8259494999947</v>
      </c>
      <c r="O6" s="25">
        <f t="shared" si="8"/>
        <v>0.11020844320916455</v>
      </c>
      <c r="P6" s="25">
        <v>8.2143750000000001E-2</v>
      </c>
      <c r="Q6" s="26">
        <v>2530.6775807499944</v>
      </c>
    </row>
    <row r="7" spans="1:17" x14ac:dyDescent="0.45">
      <c r="A7" s="17" t="s">
        <v>13</v>
      </c>
      <c r="B7" s="17">
        <v>5</v>
      </c>
      <c r="C7" s="21">
        <v>94758</v>
      </c>
      <c r="D7" s="19">
        <f t="shared" si="1"/>
        <v>95758</v>
      </c>
      <c r="E7" s="19">
        <f t="shared" si="0"/>
        <v>99109.53</v>
      </c>
      <c r="F7" s="20">
        <f t="shared" si="2"/>
        <v>4.5922560628126372E-2</v>
      </c>
      <c r="G7" s="16"/>
      <c r="H7" s="22">
        <f t="shared" si="3"/>
        <v>102082.8159</v>
      </c>
      <c r="I7" s="23">
        <f t="shared" si="4"/>
        <v>3.0000000000000027E-2</v>
      </c>
      <c r="J7" s="14"/>
      <c r="K7" s="22">
        <f t="shared" si="5"/>
        <v>105145.30037700001</v>
      </c>
      <c r="L7" s="23">
        <f t="shared" si="6"/>
        <v>3.0000000000000054E-2</v>
      </c>
      <c r="N7" s="24">
        <f t="shared" si="7"/>
        <v>10387.300377000007</v>
      </c>
      <c r="O7" s="25">
        <f t="shared" si="8"/>
        <v>0.10961924457037936</v>
      </c>
      <c r="P7" s="25">
        <v>8.2143749999999863E-2</v>
      </c>
      <c r="Q7" s="26">
        <v>2603.5229145000194</v>
      </c>
    </row>
    <row r="8" spans="1:17" x14ac:dyDescent="0.45">
      <c r="A8" s="17" t="s">
        <v>13</v>
      </c>
      <c r="B8" s="17">
        <v>6</v>
      </c>
      <c r="C8" s="21">
        <v>99339</v>
      </c>
      <c r="D8" s="19">
        <f t="shared" si="1"/>
        <v>100339</v>
      </c>
      <c r="E8" s="19">
        <f t="shared" si="0"/>
        <v>103850.86499999999</v>
      </c>
      <c r="F8" s="20">
        <f t="shared" si="2"/>
        <v>4.5418868722254008E-2</v>
      </c>
      <c r="G8" s="16"/>
      <c r="H8" s="22">
        <f t="shared" si="3"/>
        <v>106966.39094999999</v>
      </c>
      <c r="I8" s="23">
        <f t="shared" si="4"/>
        <v>2.9999999999999961E-2</v>
      </c>
      <c r="J8" s="14"/>
      <c r="K8" s="22">
        <f t="shared" si="5"/>
        <v>110175.38267849998</v>
      </c>
      <c r="L8" s="23">
        <f t="shared" si="6"/>
        <v>2.9999999999999978E-2</v>
      </c>
      <c r="N8" s="24">
        <f t="shared" si="7"/>
        <v>10836.382678499984</v>
      </c>
      <c r="O8" s="25">
        <f t="shared" si="8"/>
        <v>0.10908487782743921</v>
      </c>
      <c r="P8" s="25">
        <v>8.2143749999999821E-2</v>
      </c>
      <c r="Q8" s="26">
        <v>2676.3046972500015</v>
      </c>
    </row>
    <row r="9" spans="1:17" x14ac:dyDescent="0.45">
      <c r="A9" s="4" t="s">
        <v>14</v>
      </c>
      <c r="B9" s="4">
        <v>7</v>
      </c>
      <c r="C9" s="5">
        <v>102037</v>
      </c>
      <c r="D9" s="6">
        <f t="shared" si="1"/>
        <v>103037</v>
      </c>
      <c r="E9" s="6">
        <f t="shared" si="0"/>
        <v>106643.295</v>
      </c>
      <c r="F9" s="7">
        <f t="shared" si="2"/>
        <v>4.5143379362388138E-2</v>
      </c>
      <c r="G9" s="16"/>
      <c r="H9" s="8">
        <f t="shared" si="3"/>
        <v>109842.59385</v>
      </c>
      <c r="I9" s="9">
        <f t="shared" si="4"/>
        <v>3.0000000000000061E-2</v>
      </c>
      <c r="J9" s="14"/>
      <c r="K9" s="8">
        <f t="shared" si="5"/>
        <v>113137.8716655</v>
      </c>
      <c r="L9" s="9">
        <f t="shared" si="6"/>
        <v>2.9999999999999978E-2</v>
      </c>
      <c r="N9" s="10">
        <f t="shared" si="7"/>
        <v>11100.871665500003</v>
      </c>
      <c r="O9" s="11">
        <f t="shared" si="8"/>
        <v>0.10879261116555762</v>
      </c>
      <c r="P9" s="11">
        <v>8.2143749999999932E-2</v>
      </c>
      <c r="Q9" s="12">
        <v>2719.16984675001</v>
      </c>
    </row>
    <row r="10" spans="1:17" x14ac:dyDescent="0.45">
      <c r="A10" s="4" t="s">
        <v>15</v>
      </c>
      <c r="B10" s="4">
        <v>8</v>
      </c>
      <c r="C10" s="5">
        <v>106543</v>
      </c>
      <c r="D10" s="6">
        <f t="shared" si="1"/>
        <v>107543</v>
      </c>
      <c r="E10" s="6">
        <f t="shared" si="0"/>
        <v>111307.00499999999</v>
      </c>
      <c r="F10" s="7">
        <f t="shared" si="2"/>
        <v>4.4714387618144696E-2</v>
      </c>
      <c r="G10" s="16"/>
      <c r="H10" s="8">
        <f t="shared" si="3"/>
        <v>114646.21514999999</v>
      </c>
      <c r="I10" s="9">
        <f t="shared" si="4"/>
        <v>2.9999999999999992E-2</v>
      </c>
      <c r="J10" s="14"/>
      <c r="K10" s="8">
        <f t="shared" si="5"/>
        <v>118085.60160449999</v>
      </c>
      <c r="L10" s="9">
        <f t="shared" si="6"/>
        <v>2.9999999999999968E-2</v>
      </c>
      <c r="N10" s="10">
        <f t="shared" si="7"/>
        <v>11542.601604499985</v>
      </c>
      <c r="O10" s="11">
        <f t="shared" si="8"/>
        <v>0.10833749382408966</v>
      </c>
      <c r="P10" s="11">
        <v>8.2143749999999877E-2</v>
      </c>
      <c r="Q10" s="12">
        <v>2790.7600482499984</v>
      </c>
    </row>
    <row r="11" spans="1:17" x14ac:dyDescent="0.45">
      <c r="A11" s="4" t="s">
        <v>16</v>
      </c>
      <c r="B11" s="4">
        <v>9</v>
      </c>
      <c r="C11" s="5">
        <v>111050</v>
      </c>
      <c r="D11" s="6">
        <f t="shared" si="1"/>
        <v>112050</v>
      </c>
      <c r="E11" s="6">
        <f t="shared" si="0"/>
        <v>115971.74999999999</v>
      </c>
      <c r="F11" s="7">
        <f t="shared" si="2"/>
        <v>4.4320126069338002E-2</v>
      </c>
      <c r="G11" s="16"/>
      <c r="H11" s="8">
        <f t="shared" si="3"/>
        <v>119450.90249999998</v>
      </c>
      <c r="I11" s="9">
        <f t="shared" si="4"/>
        <v>2.9999999999999975E-2</v>
      </c>
      <c r="J11" s="14"/>
      <c r="K11" s="8">
        <f t="shared" si="5"/>
        <v>123034.42957499999</v>
      </c>
      <c r="L11" s="9">
        <f t="shared" si="6"/>
        <v>3.0000000000000051E-2</v>
      </c>
      <c r="N11" s="10">
        <f t="shared" si="7"/>
        <v>11984.429574999987</v>
      </c>
      <c r="O11" s="11">
        <f t="shared" si="8"/>
        <v>0.10791922174696071</v>
      </c>
      <c r="P11" s="11">
        <v>8.2143749999999807E-2</v>
      </c>
      <c r="Q11" s="12">
        <v>2862.3661375000083</v>
      </c>
    </row>
    <row r="12" spans="1:17" x14ac:dyDescent="0.45">
      <c r="A12" s="4" t="s">
        <v>17</v>
      </c>
      <c r="B12" s="4">
        <v>10</v>
      </c>
      <c r="C12" s="5">
        <v>112700</v>
      </c>
      <c r="D12" s="6">
        <f t="shared" si="1"/>
        <v>113700</v>
      </c>
      <c r="E12" s="6">
        <f t="shared" si="0"/>
        <v>117679.49999999999</v>
      </c>
      <c r="F12" s="7">
        <f t="shared" si="2"/>
        <v>4.4183673469387626E-2</v>
      </c>
      <c r="G12" s="16"/>
      <c r="H12" s="8">
        <f t="shared" si="3"/>
        <v>121209.88499999999</v>
      </c>
      <c r="I12" s="9">
        <f t="shared" si="4"/>
        <v>3.0000000000000082E-2</v>
      </c>
      <c r="J12" s="14"/>
      <c r="K12" s="8">
        <f t="shared" si="5"/>
        <v>124846.18154999999</v>
      </c>
      <c r="L12" s="9">
        <f t="shared" si="6"/>
        <v>2.9999999999999995E-2</v>
      </c>
      <c r="N12" s="10">
        <f t="shared" si="7"/>
        <v>12146.181549999994</v>
      </c>
      <c r="O12" s="11">
        <f t="shared" si="8"/>
        <v>0.10777445918367341</v>
      </c>
      <c r="P12" s="11">
        <v>8.2143749999999793E-2</v>
      </c>
      <c r="Q12" s="12">
        <v>2888.5809250000166</v>
      </c>
    </row>
    <row r="13" spans="1:17" x14ac:dyDescent="0.45">
      <c r="A13" s="4" t="s">
        <v>18</v>
      </c>
      <c r="B13" s="4">
        <v>11</v>
      </c>
      <c r="C13" s="5">
        <v>114333</v>
      </c>
      <c r="D13" s="6">
        <f t="shared" si="1"/>
        <v>115333</v>
      </c>
      <c r="E13" s="6">
        <f t="shared" si="0"/>
        <v>119369.65499999998</v>
      </c>
      <c r="F13" s="7">
        <f t="shared" si="2"/>
        <v>4.4052504526252124E-2</v>
      </c>
      <c r="G13" s="16"/>
      <c r="H13" s="8">
        <f t="shared" si="3"/>
        <v>122950.74464999999</v>
      </c>
      <c r="I13" s="9">
        <f t="shared" si="4"/>
        <v>3.0000000000000079E-2</v>
      </c>
      <c r="J13" s="14"/>
      <c r="K13" s="8">
        <f t="shared" si="5"/>
        <v>126639.2669895</v>
      </c>
      <c r="L13" s="9">
        <f t="shared" si="6"/>
        <v>3.0000000000000054E-2</v>
      </c>
      <c r="N13" s="10">
        <f t="shared" si="7"/>
        <v>12306.2669895</v>
      </c>
      <c r="O13" s="11">
        <f t="shared" si="8"/>
        <v>0.10763530205190103</v>
      </c>
      <c r="P13" s="11">
        <v>8.2143749999999946E-2</v>
      </c>
      <c r="Q13" s="12">
        <v>2914.5256207500061</v>
      </c>
    </row>
    <row r="14" spans="1:17" x14ac:dyDescent="0.45">
      <c r="A14" s="17" t="s">
        <v>19</v>
      </c>
      <c r="B14" s="17">
        <v>1</v>
      </c>
      <c r="C14" s="21">
        <v>115966</v>
      </c>
      <c r="D14" s="19">
        <f t="shared" si="1"/>
        <v>116966</v>
      </c>
      <c r="E14" s="19">
        <f t="shared" si="0"/>
        <v>121059.81</v>
      </c>
      <c r="F14" s="20">
        <f t="shared" si="2"/>
        <v>4.3925029750099147E-2</v>
      </c>
      <c r="G14" s="16"/>
      <c r="H14" s="22">
        <f t="shared" si="3"/>
        <v>124691.60430000001</v>
      </c>
      <c r="I14" s="23">
        <f t="shared" si="4"/>
        <v>3.0000000000000072E-2</v>
      </c>
      <c r="J14" s="14"/>
      <c r="K14" s="22">
        <f t="shared" si="5"/>
        <v>128432.35242900001</v>
      </c>
      <c r="L14" s="23">
        <f t="shared" si="6"/>
        <v>2.9999999999999995E-2</v>
      </c>
      <c r="N14" s="24">
        <f t="shared" si="7"/>
        <v>12466.352429000006</v>
      </c>
      <c r="O14" s="25">
        <f t="shared" si="8"/>
        <v>0.10750006406188026</v>
      </c>
      <c r="P14" s="25">
        <v>8.2143749999999835E-2</v>
      </c>
      <c r="Q14" s="26">
        <v>2940.4703165000246</v>
      </c>
    </row>
    <row r="15" spans="1:17" x14ac:dyDescent="0.45">
      <c r="A15" s="17" t="s">
        <v>19</v>
      </c>
      <c r="B15" s="17">
        <v>2</v>
      </c>
      <c r="C15" s="21">
        <v>121915</v>
      </c>
      <c r="D15" s="19">
        <f t="shared" si="1"/>
        <v>122915</v>
      </c>
      <c r="E15" s="19">
        <f t="shared" si="0"/>
        <v>127217.02499999999</v>
      </c>
      <c r="F15" s="20">
        <f t="shared" si="2"/>
        <v>4.3489521387852142E-2</v>
      </c>
      <c r="G15" s="16"/>
      <c r="H15" s="22">
        <f t="shared" si="3"/>
        <v>131033.53575</v>
      </c>
      <c r="I15" s="23">
        <f t="shared" si="4"/>
        <v>3.0000000000000013E-2</v>
      </c>
      <c r="J15" s="14"/>
      <c r="K15" s="22">
        <f t="shared" si="5"/>
        <v>134964.5418225</v>
      </c>
      <c r="L15" s="23">
        <f t="shared" si="6"/>
        <v>3.0000000000000058E-2</v>
      </c>
      <c r="N15" s="24">
        <f t="shared" si="7"/>
        <v>13049.541822500003</v>
      </c>
      <c r="O15" s="25">
        <f t="shared" si="8"/>
        <v>0.10703803324037242</v>
      </c>
      <c r="P15" s="25">
        <v>8.2143749999999849E-2</v>
      </c>
      <c r="Q15" s="26">
        <v>3034.9865412500221</v>
      </c>
    </row>
    <row r="16" spans="1:17" x14ac:dyDescent="0.45">
      <c r="A16" s="17" t="s">
        <v>19</v>
      </c>
      <c r="B16" s="17">
        <v>3</v>
      </c>
      <c r="C16" s="21">
        <v>123726</v>
      </c>
      <c r="D16" s="19">
        <f t="shared" si="1"/>
        <v>124726</v>
      </c>
      <c r="E16" s="19">
        <f t="shared" si="0"/>
        <v>129091.40999999999</v>
      </c>
      <c r="F16" s="20">
        <f t="shared" si="2"/>
        <v>4.3365258716841965E-2</v>
      </c>
      <c r="G16" s="16"/>
      <c r="H16" s="22">
        <f t="shared" si="3"/>
        <v>132964.15229999999</v>
      </c>
      <c r="I16" s="23">
        <f t="shared" si="4"/>
        <v>2.9999999999999988E-2</v>
      </c>
      <c r="J16" s="14"/>
      <c r="K16" s="22">
        <f t="shared" si="5"/>
        <v>136953.07686899998</v>
      </c>
      <c r="L16" s="23">
        <f t="shared" si="6"/>
        <v>2.9999999999999968E-2</v>
      </c>
      <c r="N16" s="24">
        <f t="shared" si="7"/>
        <v>13227.076868999982</v>
      </c>
      <c r="O16" s="25">
        <f t="shared" si="8"/>
        <v>0.10690620297269759</v>
      </c>
      <c r="P16" s="25">
        <v>8.2143749999999904E-2</v>
      </c>
      <c r="Q16" s="26">
        <v>3063.7592564999941</v>
      </c>
    </row>
    <row r="17" spans="1:17" x14ac:dyDescent="0.45">
      <c r="A17" s="17" t="s">
        <v>20</v>
      </c>
      <c r="B17" s="17">
        <v>4</v>
      </c>
      <c r="C17" s="21">
        <v>126819</v>
      </c>
      <c r="D17" s="19">
        <f t="shared" si="1"/>
        <v>127819</v>
      </c>
      <c r="E17" s="19">
        <f t="shared" si="0"/>
        <v>132292.66499999998</v>
      </c>
      <c r="F17" s="20">
        <f t="shared" si="2"/>
        <v>4.3161237669434228E-2</v>
      </c>
      <c r="G17" s="16"/>
      <c r="H17" s="22">
        <f t="shared" si="3"/>
        <v>136261.44494999998</v>
      </c>
      <c r="I17" s="23">
        <f t="shared" si="4"/>
        <v>2.9999999999999978E-2</v>
      </c>
      <c r="J17" s="14"/>
      <c r="K17" s="22">
        <f t="shared" si="5"/>
        <v>140349.28829849997</v>
      </c>
      <c r="L17" s="23">
        <f t="shared" si="6"/>
        <v>2.9999999999999995E-2</v>
      </c>
      <c r="N17" s="24">
        <f t="shared" si="7"/>
        <v>13530.288298499974</v>
      </c>
      <c r="O17" s="25">
        <f t="shared" si="8"/>
        <v>0.10668975704350274</v>
      </c>
      <c r="P17" s="25">
        <v>8.2143749999999932E-2</v>
      </c>
      <c r="Q17" s="26">
        <v>3112.9000672499824</v>
      </c>
    </row>
    <row r="18" spans="1:17" x14ac:dyDescent="0.45">
      <c r="A18" s="4" t="s">
        <v>21</v>
      </c>
      <c r="B18" s="4">
        <v>1</v>
      </c>
      <c r="C18" s="5">
        <v>126819</v>
      </c>
      <c r="D18" s="6">
        <f t="shared" si="1"/>
        <v>127819</v>
      </c>
      <c r="E18" s="6">
        <f t="shared" si="0"/>
        <v>132292.66499999998</v>
      </c>
      <c r="F18" s="7">
        <f t="shared" si="2"/>
        <v>4.3161237669434228E-2</v>
      </c>
      <c r="G18" s="16"/>
      <c r="H18" s="8">
        <f t="shared" si="3"/>
        <v>136261.44494999998</v>
      </c>
      <c r="I18" s="9">
        <f t="shared" si="4"/>
        <v>2.9999999999999978E-2</v>
      </c>
      <c r="J18" s="14"/>
      <c r="K18" s="8">
        <f t="shared" si="5"/>
        <v>140349.28829849997</v>
      </c>
      <c r="L18" s="9">
        <f t="shared" si="6"/>
        <v>2.9999999999999995E-2</v>
      </c>
      <c r="N18" s="10">
        <f t="shared" si="7"/>
        <v>13530.288298499974</v>
      </c>
      <c r="O18" s="11">
        <f t="shared" si="8"/>
        <v>0.10668975704350274</v>
      </c>
      <c r="P18" s="11">
        <v>8.2143749999999932E-2</v>
      </c>
      <c r="Q18" s="12">
        <v>3112.9000672499824</v>
      </c>
    </row>
    <row r="19" spans="1:17" x14ac:dyDescent="0.45">
      <c r="A19" s="4" t="s">
        <v>22</v>
      </c>
      <c r="B19" s="4">
        <v>2</v>
      </c>
      <c r="C19" s="5">
        <v>129611</v>
      </c>
      <c r="D19" s="6">
        <f t="shared" si="1"/>
        <v>130611</v>
      </c>
      <c r="E19" s="6">
        <f t="shared" si="0"/>
        <v>135182.38499999998</v>
      </c>
      <c r="F19" s="7">
        <f t="shared" si="2"/>
        <v>4.2985433335133438E-2</v>
      </c>
      <c r="G19" s="16"/>
      <c r="H19" s="8">
        <f t="shared" si="3"/>
        <v>139237.85655</v>
      </c>
      <c r="I19" s="9">
        <f t="shared" si="4"/>
        <v>3.0000000000000127E-2</v>
      </c>
      <c r="J19" s="14"/>
      <c r="K19" s="8">
        <f t="shared" si="5"/>
        <v>143414.99224650001</v>
      </c>
      <c r="L19" s="9">
        <f t="shared" si="6"/>
        <v>3.0000000000000113E-2</v>
      </c>
      <c r="N19" s="10">
        <f t="shared" si="7"/>
        <v>13803.992246500013</v>
      </c>
      <c r="O19" s="11">
        <f t="shared" si="8"/>
        <v>0.10650324622524332</v>
      </c>
      <c r="P19" s="11">
        <v>8.2143749999999849E-2</v>
      </c>
      <c r="Q19" s="12">
        <v>3157.2586652500322</v>
      </c>
    </row>
    <row r="20" spans="1:17" x14ac:dyDescent="0.45">
      <c r="A20" s="13" t="s">
        <v>23</v>
      </c>
      <c r="B20" s="13">
        <v>3</v>
      </c>
      <c r="C20" s="5">
        <v>131534</v>
      </c>
      <c r="D20" s="6">
        <f t="shared" si="1"/>
        <v>132534</v>
      </c>
      <c r="E20" s="6">
        <f t="shared" si="0"/>
        <v>137172.69</v>
      </c>
      <c r="F20" s="7">
        <f t="shared" si="2"/>
        <v>4.2868687943801623E-2</v>
      </c>
      <c r="G20" s="16"/>
      <c r="H20" s="8">
        <f t="shared" si="3"/>
        <v>141287.8707</v>
      </c>
      <c r="I20" s="9">
        <f t="shared" si="4"/>
        <v>2.9999999999999978E-2</v>
      </c>
      <c r="J20" s="14"/>
      <c r="K20" s="8">
        <f t="shared" si="5"/>
        <v>145526.50682100002</v>
      </c>
      <c r="L20" s="9">
        <f t="shared" si="6"/>
        <v>3.0000000000000127E-2</v>
      </c>
      <c r="N20" s="10">
        <f t="shared" si="7"/>
        <v>13992.506821000017</v>
      </c>
      <c r="O20" s="11">
        <f t="shared" si="8"/>
        <v>0.10637939103957925</v>
      </c>
      <c r="P20" s="11">
        <v>8.2143749999999807E-2</v>
      </c>
      <c r="Q20" s="12">
        <v>3187.8108085000422</v>
      </c>
    </row>
    <row r="21" spans="1:17" x14ac:dyDescent="0.45">
      <c r="A21" s="13" t="s">
        <v>24</v>
      </c>
      <c r="B21" s="13">
        <v>4</v>
      </c>
      <c r="C21" s="5">
        <v>134823</v>
      </c>
      <c r="D21" s="6">
        <f t="shared" si="1"/>
        <v>135823</v>
      </c>
      <c r="E21" s="6">
        <f t="shared" si="0"/>
        <v>140576.80499999999</v>
      </c>
      <c r="F21" s="7">
        <f t="shared" si="2"/>
        <v>4.267673171491506E-2</v>
      </c>
      <c r="G21" s="16"/>
      <c r="H21" s="8">
        <f t="shared" si="3"/>
        <v>144794.10915</v>
      </c>
      <c r="I21" s="9">
        <f t="shared" si="4"/>
        <v>3.0000000000000079E-2</v>
      </c>
      <c r="J21" s="14"/>
      <c r="K21" s="8">
        <f t="shared" si="5"/>
        <v>149137.9324245</v>
      </c>
      <c r="L21" s="9">
        <f t="shared" si="6"/>
        <v>2.9999999999999988E-2</v>
      </c>
      <c r="N21" s="10">
        <f t="shared" si="7"/>
        <v>14314.932424500003</v>
      </c>
      <c r="O21" s="11">
        <f t="shared" si="8"/>
        <v>0.10617574467635346</v>
      </c>
      <c r="P21" s="11">
        <v>8.2143749999999835E-2</v>
      </c>
      <c r="Q21" s="12">
        <v>3240.0656182500243</v>
      </c>
    </row>
    <row r="22" spans="1:17" x14ac:dyDescent="0.45">
      <c r="A22" s="13" t="s">
        <v>25</v>
      </c>
      <c r="B22" s="13">
        <v>1</v>
      </c>
      <c r="C22" s="5">
        <v>134823</v>
      </c>
      <c r="D22" s="6">
        <f t="shared" si="1"/>
        <v>135823</v>
      </c>
      <c r="E22" s="6">
        <f t="shared" si="0"/>
        <v>140576.80499999999</v>
      </c>
      <c r="F22" s="7">
        <f t="shared" si="2"/>
        <v>4.267673171491506E-2</v>
      </c>
      <c r="G22" s="16"/>
      <c r="H22" s="8">
        <f t="shared" si="3"/>
        <v>144794.10915</v>
      </c>
      <c r="I22" s="9">
        <f t="shared" si="4"/>
        <v>3.0000000000000079E-2</v>
      </c>
      <c r="J22" s="14"/>
      <c r="K22" s="8">
        <f t="shared" si="5"/>
        <v>149137.9324245</v>
      </c>
      <c r="L22" s="9">
        <f t="shared" si="6"/>
        <v>2.9999999999999988E-2</v>
      </c>
      <c r="N22" s="10">
        <f t="shared" si="7"/>
        <v>14314.932424500003</v>
      </c>
      <c r="O22" s="11">
        <f t="shared" si="8"/>
        <v>0.10617574467635346</v>
      </c>
      <c r="P22" s="11">
        <v>8.2143749999999835E-2</v>
      </c>
      <c r="Q22" s="12">
        <v>3240.0656182500243</v>
      </c>
    </row>
    <row r="23" spans="1:17" x14ac:dyDescent="0.45">
      <c r="A23" s="13" t="s">
        <v>26</v>
      </c>
      <c r="B23" s="13">
        <v>2</v>
      </c>
      <c r="C23" s="5">
        <v>138450</v>
      </c>
      <c r="D23" s="6">
        <f t="shared" si="1"/>
        <v>139450</v>
      </c>
      <c r="E23" s="6">
        <f t="shared" si="0"/>
        <v>144330.75</v>
      </c>
      <c r="F23" s="7">
        <f t="shared" si="2"/>
        <v>4.2475622968580713E-2</v>
      </c>
      <c r="G23" s="16"/>
      <c r="H23" s="8">
        <f t="shared" si="3"/>
        <v>148660.67250000002</v>
      </c>
      <c r="I23" s="9">
        <f t="shared" si="4"/>
        <v>3.0000000000000106E-2</v>
      </c>
      <c r="J23" s="14"/>
      <c r="K23" s="8">
        <f t="shared" si="5"/>
        <v>153120.49267500002</v>
      </c>
      <c r="L23" s="9">
        <f t="shared" si="6"/>
        <v>3.0000000000000002E-2</v>
      </c>
      <c r="N23" s="10">
        <f t="shared" si="7"/>
        <v>14670.492675000016</v>
      </c>
      <c r="O23" s="11">
        <f t="shared" si="8"/>
        <v>0.10596238840736739</v>
      </c>
      <c r="P23" s="11">
        <v>8.2143749999999988E-2</v>
      </c>
      <c r="Q23" s="12">
        <v>3297.6904875000182</v>
      </c>
    </row>
    <row r="24" spans="1:17" x14ac:dyDescent="0.45">
      <c r="A24" s="13" t="s">
        <v>27</v>
      </c>
      <c r="B24" s="13">
        <v>3</v>
      </c>
      <c r="C24" s="5">
        <v>140506</v>
      </c>
      <c r="D24" s="6">
        <f t="shared" si="1"/>
        <v>141506</v>
      </c>
      <c r="E24" s="6">
        <f t="shared" si="0"/>
        <v>146458.71</v>
      </c>
      <c r="F24" s="7">
        <f t="shared" si="2"/>
        <v>4.2366233470456718E-2</v>
      </c>
      <c r="G24" s="16"/>
      <c r="H24" s="8">
        <f t="shared" si="3"/>
        <v>150852.4713</v>
      </c>
      <c r="I24" s="9">
        <f t="shared" si="4"/>
        <v>3.0000000000000089E-2</v>
      </c>
      <c r="J24" s="14"/>
      <c r="K24" s="8">
        <f t="shared" si="5"/>
        <v>155378.04543900001</v>
      </c>
      <c r="L24" s="9">
        <f t="shared" si="6"/>
        <v>3.0000000000000027E-2</v>
      </c>
      <c r="N24" s="10">
        <f t="shared" si="7"/>
        <v>14872.045439000009</v>
      </c>
      <c r="O24" s="11">
        <f t="shared" si="8"/>
        <v>0.10584633708880765</v>
      </c>
      <c r="P24" s="11">
        <v>8.2143749999999877E-2</v>
      </c>
      <c r="Q24" s="12">
        <v>3330.355701500026</v>
      </c>
    </row>
    <row r="25" spans="1:17" x14ac:dyDescent="0.45">
      <c r="A25" s="13" t="s">
        <v>28</v>
      </c>
      <c r="B25" s="13">
        <v>4</v>
      </c>
      <c r="C25" s="5">
        <v>144019</v>
      </c>
      <c r="D25" s="6">
        <f t="shared" si="1"/>
        <v>145019</v>
      </c>
      <c r="E25" s="6">
        <f t="shared" si="0"/>
        <v>150094.66499999998</v>
      </c>
      <c r="F25" s="7">
        <f t="shared" si="2"/>
        <v>4.2186551774418504E-2</v>
      </c>
      <c r="G25" s="16"/>
      <c r="H25" s="8">
        <f t="shared" si="3"/>
        <v>154597.50494999997</v>
      </c>
      <c r="I25" s="9">
        <f t="shared" si="4"/>
        <v>2.9999999999999964E-2</v>
      </c>
      <c r="J25" s="14"/>
      <c r="K25" s="8">
        <f t="shared" si="5"/>
        <v>159235.43009849999</v>
      </c>
      <c r="L25" s="9">
        <f t="shared" si="6"/>
        <v>3.0000000000000089E-2</v>
      </c>
      <c r="N25" s="10">
        <f t="shared" si="7"/>
        <v>15216.430098499986</v>
      </c>
      <c r="O25" s="11">
        <f t="shared" si="8"/>
        <v>0.10565571277748065</v>
      </c>
      <c r="P25" s="11">
        <v>8.2143749999999724E-2</v>
      </c>
      <c r="Q25" s="12">
        <v>3386.169367250026</v>
      </c>
    </row>
    <row r="26" spans="1:17" x14ac:dyDescent="0.45">
      <c r="A26" s="27" t="s">
        <v>29</v>
      </c>
      <c r="B26" s="27">
        <v>1</v>
      </c>
      <c r="C26" s="21">
        <v>150232</v>
      </c>
      <c r="D26" s="19">
        <f t="shared" si="1"/>
        <v>151232</v>
      </c>
      <c r="E26" s="19">
        <f t="shared" si="0"/>
        <v>156525.12</v>
      </c>
      <c r="F26" s="20">
        <f t="shared" si="2"/>
        <v>4.1889344480536737E-2</v>
      </c>
      <c r="G26" s="16"/>
      <c r="H26" s="22">
        <f t="shared" si="3"/>
        <v>161220.87359999999</v>
      </c>
      <c r="I26" s="23">
        <f t="shared" si="4"/>
        <v>2.9999999999999978E-2</v>
      </c>
      <c r="J26" s="14"/>
      <c r="K26" s="22">
        <f t="shared" si="5"/>
        <v>166057.49980799999</v>
      </c>
      <c r="L26" s="23">
        <f t="shared" si="6"/>
        <v>3.0000000000000009E-2</v>
      </c>
      <c r="N26" s="24">
        <f t="shared" si="7"/>
        <v>15825.499807999993</v>
      </c>
      <c r="O26" s="25">
        <f t="shared" si="8"/>
        <v>0.10534040555940141</v>
      </c>
      <c r="P26" s="25">
        <v>8.2143749999999724E-2</v>
      </c>
      <c r="Q26" s="26">
        <v>3484.8799580000341</v>
      </c>
    </row>
    <row r="27" spans="1:17" x14ac:dyDescent="0.45">
      <c r="A27" s="27" t="s">
        <v>30</v>
      </c>
      <c r="B27" s="27">
        <v>2</v>
      </c>
      <c r="C27" s="21">
        <v>152463</v>
      </c>
      <c r="D27" s="19">
        <f t="shared" si="1"/>
        <v>153463</v>
      </c>
      <c r="E27" s="19">
        <f t="shared" si="0"/>
        <v>158834.20499999999</v>
      </c>
      <c r="F27" s="20">
        <f t="shared" si="2"/>
        <v>4.178853229963983E-2</v>
      </c>
      <c r="G27" s="16"/>
      <c r="H27" s="22">
        <f t="shared" si="3"/>
        <v>163599.23114999998</v>
      </c>
      <c r="I27" s="23">
        <f t="shared" si="4"/>
        <v>2.9999999999999943E-2</v>
      </c>
      <c r="J27" s="14"/>
      <c r="K27" s="22">
        <f t="shared" si="5"/>
        <v>168507.20808449999</v>
      </c>
      <c r="L27" s="23">
        <f t="shared" si="6"/>
        <v>3.0000000000000061E-2</v>
      </c>
      <c r="N27" s="24">
        <f t="shared" si="7"/>
        <v>16044.208084499987</v>
      </c>
      <c r="O27" s="25">
        <f t="shared" si="8"/>
        <v>0.1052334539166879</v>
      </c>
      <c r="P27" s="25">
        <v>8.2143749999999807E-2</v>
      </c>
      <c r="Q27" s="26">
        <v>3520.3255282500177</v>
      </c>
    </row>
  </sheetData>
  <mergeCells count="4">
    <mergeCell ref="B1:F1"/>
    <mergeCell ref="H1:I1"/>
    <mergeCell ref="K1:L1"/>
    <mergeCell ref="N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Endelmanis</dc:creator>
  <cp:lastModifiedBy>Dana Endelmanis</cp:lastModifiedBy>
  <dcterms:created xsi:type="dcterms:W3CDTF">2022-12-05T05:25:46Z</dcterms:created>
  <dcterms:modified xsi:type="dcterms:W3CDTF">2022-12-06T01:22:31Z</dcterms:modified>
</cp:coreProperties>
</file>